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疗2020nb02" sheetId="4" r:id="rId1"/>
  </sheets>
  <calcPr calcId="144525"/>
</workbook>
</file>

<file path=xl/sharedStrings.xml><?xml version="1.0" encoding="utf-8"?>
<sst xmlns="http://schemas.openxmlformats.org/spreadsheetml/2006/main" count="97" uniqueCount="71">
  <si>
    <t>职工基本医疗保险基金收支表</t>
  </si>
  <si>
    <t>年报02表</t>
  </si>
  <si>
    <t>单位：</t>
  </si>
  <si>
    <t>庆阳市合水县</t>
  </si>
  <si>
    <t>2020年</t>
  </si>
  <si>
    <t>单位：元</t>
  </si>
  <si>
    <t>项目</t>
  </si>
  <si>
    <t>合  计</t>
  </si>
  <si>
    <t>统账结合</t>
  </si>
  <si>
    <t>单建统筹基金</t>
  </si>
  <si>
    <t xml:space="preserve">小计
</t>
  </si>
  <si>
    <t>基本医疗保
险统筹基金</t>
  </si>
  <si>
    <t>医疗保险个
人账户基金</t>
  </si>
  <si>
    <t>1</t>
  </si>
  <si>
    <t>一、基本医疗保险费收入</t>
  </si>
  <si>
    <t>一、基本医疗保险待遇支出</t>
  </si>
  <si>
    <t>2</t>
  </si>
  <si>
    <t xml:space="preserve">  （一）单位缴纳</t>
  </si>
  <si>
    <t xml:space="preserve"> （一）在职职工医疗保险待遇支出</t>
  </si>
  <si>
    <t>3</t>
  </si>
  <si>
    <t xml:space="preserve">  （二）个人缴纳</t>
  </si>
  <si>
    <t>其中：（1）住院支出</t>
  </si>
  <si>
    <t>4</t>
  </si>
  <si>
    <t>二、利息收入</t>
  </si>
  <si>
    <t xml:space="preserve">      （2）门诊大病</t>
  </si>
  <si>
    <t>——</t>
  </si>
  <si>
    <t>5</t>
  </si>
  <si>
    <t xml:space="preserve">    （一）定期利息</t>
  </si>
  <si>
    <t xml:space="preserve">      （3）门诊统筹</t>
  </si>
  <si>
    <t>6</t>
  </si>
  <si>
    <t xml:space="preserve">    （二）活期利息</t>
  </si>
  <si>
    <t xml:space="preserve">      （4）普通门诊支出</t>
  </si>
  <si>
    <t>7</t>
  </si>
  <si>
    <t>三、财政补贴收入</t>
  </si>
  <si>
    <t xml:space="preserve">      （5）定点药店医药费支出</t>
  </si>
  <si>
    <t>8</t>
  </si>
  <si>
    <t xml:space="preserve">      （6）生育医疗费支出</t>
  </si>
  <si>
    <t>9</t>
  </si>
  <si>
    <t xml:space="preserve">      （7）生育津贴支出</t>
  </si>
  <si>
    <t xml:space="preserve">      （8）其他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</si>
  <si>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</si>
  <si>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</si>
  <si>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</si>
  <si>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</si>
  <si>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</si>
  <si>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</si>
  <si>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（5）定点药店医药费</t>
  </si>
  <si>
    <t xml:space="preserve">      （6）其他</t>
  </si>
  <si>
    <t>二、其他支出</t>
  </si>
  <si>
    <t>其中：划转长期护理保险支出</t>
  </si>
  <si>
    <t>七、转移收入</t>
  </si>
  <si>
    <t>三、转移支出</t>
  </si>
  <si>
    <t>小      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</si>
  <si>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</si>
  <si>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</si>
  <si>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</si>
  <si>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</si>
  <si>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</si>
  <si>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</si>
  <si>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</si>
  <si>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</si>
  <si>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</si>
  <si>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</si>
  <si>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</si>
  <si>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1.根据《关于印发&lt;社会保险基金财务制度&gt;的通知》财社〔2017〕144号，职工基本医保统筹基金待遇支出包括住院费用支出、门诊大病和门诊统筹费用支出，</t>
  </si>
  <si>
    <t>包含生育医疗费用支出和生育津贴支出；职工基本医保个人账户待遇支出包括门诊费用支出、住院费用支出、在定点零售药店发生的医药费用支出；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</si>
  <si>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</si>
  <si>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3.纵向公式：1=2+3；4=5+6；21=1+4+7+11+12+13+14+20；25=21+22+23；29=25+27；
               31=32+33+34+35+36+37+38+39；40=41+42+43+44+45+46；50=30+47+49；54=50+51+52；58=54+56；</t>
  </si>
  <si>
    <t xml:space="preserve">    5.横向公式：合计=小计+单建统筹基金；小计=基本医疗保险统筹+医疗保险个人账户；</t>
  </si>
  <si>
    <t>其他说明：表样中黄色显示为计算公式不需要录入。白色显示单元格需要录入。</t>
  </si>
  <si>
    <t xml:space="preserve">         蓝色无占位符‘--’单元格为取数公式，系统自动取数，不需要录入。蓝色有占位符‘--’单元格不用录入。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</si>
</sst>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"/>
    <numFmt numFmtId="177" formatCode="#,##0.000_ ;\-#,##0.000"/>
  </numFmts>
  <fonts count="26">
    <font>
      <sz val="11"/>
      <color theme="1"/>
      <name val="??"/>
      <charset val="134"/>
      <scheme val="minor"/>
    </font>
    <font>
      <sz val="10"/>
      <name val="Arial"/>
      <charset val="134"/>
    </font>
    <font>
      <sz val="23"/>
      <color indexed="8"/>
      <name val="宋体"/>
      <charset val="1"/>
    </font>
    <font>
      <sz val="23"/>
      <name val="宋体"/>
      <charset val="1"/>
    </font>
    <font>
      <sz val="10"/>
      <color indexed="8"/>
      <name val="宋体"/>
      <charset val="1"/>
    </font>
    <font>
      <sz val="10"/>
      <name val="Arial"/>
      <charset val="1"/>
    </font>
    <font>
      <b/>
      <sz val="10"/>
      <color indexed="8"/>
      <name val="宋体"/>
      <charset val="1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/>
    </xf>
    <xf numFmtId="0" fontId="4" fillId="2" borderId="0" xfId="49" applyFont="1" applyFill="1" applyAlignment="1">
      <alignment horizontal="right" vertical="center"/>
    </xf>
    <xf numFmtId="0" fontId="5" fillId="2" borderId="0" xfId="49" applyFont="1" applyFill="1"/>
    <xf numFmtId="0" fontId="4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right" vertical="center"/>
    </xf>
    <xf numFmtId="0" fontId="4" fillId="2" borderId="1" xfId="49" applyFont="1" applyFill="1" applyBorder="1" applyAlignment="1">
      <alignment horizontal="left" vertical="center"/>
    </xf>
    <xf numFmtId="0" fontId="5" fillId="2" borderId="1" xfId="49" applyFont="1" applyFill="1" applyBorder="1"/>
    <xf numFmtId="0" fontId="4" fillId="2" borderId="1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left" vertical="center"/>
    </xf>
    <xf numFmtId="176" fontId="4" fillId="4" borderId="2" xfId="49" applyNumberFormat="1" applyFont="1" applyFill="1" applyBorder="1" applyAlignment="1">
      <alignment horizontal="right" vertical="center"/>
    </xf>
    <xf numFmtId="176" fontId="4" fillId="2" borderId="2" xfId="49" applyNumberFormat="1" applyFont="1" applyFill="1" applyBorder="1" applyAlignment="1">
      <alignment horizontal="right" vertical="center"/>
    </xf>
    <xf numFmtId="0" fontId="4" fillId="3" borderId="2" xfId="49" applyFont="1" applyFill="1" applyBorder="1" applyAlignment="1">
      <alignment horizontal="left" vertical="center" wrapText="1"/>
    </xf>
    <xf numFmtId="176" fontId="4" fillId="3" borderId="2" xfId="49" applyNumberFormat="1" applyFont="1" applyFill="1" applyBorder="1" applyAlignment="1">
      <alignment horizontal="right" vertical="center"/>
    </xf>
    <xf numFmtId="0" fontId="4" fillId="3" borderId="3" xfId="49" applyFont="1" applyFill="1" applyBorder="1" applyAlignment="1">
      <alignment horizontal="left" vertical="center" wrapText="1"/>
    </xf>
    <xf numFmtId="176" fontId="4" fillId="3" borderId="3" xfId="49" applyNumberFormat="1" applyFont="1" applyFill="1" applyBorder="1" applyAlignment="1">
      <alignment horizontal="right" vertical="center"/>
    </xf>
    <xf numFmtId="0" fontId="4" fillId="3" borderId="4" xfId="49" applyFont="1" applyFill="1" applyBorder="1" applyAlignment="1">
      <alignment horizontal="left" vertical="center"/>
    </xf>
    <xf numFmtId="176" fontId="4" fillId="4" borderId="4" xfId="49" applyNumberFormat="1" applyFont="1" applyFill="1" applyBorder="1" applyAlignment="1">
      <alignment horizontal="right" vertical="center"/>
    </xf>
    <xf numFmtId="176" fontId="4" fillId="2" borderId="4" xfId="49" applyNumberFormat="1" applyFont="1" applyFill="1" applyBorder="1" applyAlignment="1">
      <alignment horizontal="right" vertical="center"/>
    </xf>
    <xf numFmtId="0" fontId="4" fillId="3" borderId="3" xfId="49" applyFont="1" applyFill="1" applyBorder="1" applyAlignment="1">
      <alignment horizontal="left" vertical="center"/>
    </xf>
    <xf numFmtId="176" fontId="4" fillId="4" borderId="3" xfId="49" applyNumberFormat="1" applyFont="1" applyFill="1" applyBorder="1" applyAlignment="1">
      <alignment horizontal="right" vertical="center"/>
    </xf>
    <xf numFmtId="176" fontId="4" fillId="2" borderId="3" xfId="49" applyNumberFormat="1" applyFont="1" applyFill="1" applyBorder="1" applyAlignment="1">
      <alignment horizontal="right" vertical="center"/>
    </xf>
    <xf numFmtId="0" fontId="4" fillId="3" borderId="5" xfId="49" applyFont="1" applyFill="1" applyBorder="1" applyAlignment="1">
      <alignment horizontal="center" vertical="center"/>
    </xf>
    <xf numFmtId="0" fontId="5" fillId="3" borderId="6" xfId="49" applyFont="1" applyFill="1" applyBorder="1"/>
    <xf numFmtId="0" fontId="5" fillId="3" borderId="7" xfId="49" applyFont="1" applyFill="1" applyBorder="1"/>
    <xf numFmtId="0" fontId="5" fillId="3" borderId="8" xfId="49" applyFont="1" applyFill="1" applyBorder="1"/>
    <xf numFmtId="0" fontId="5" fillId="3" borderId="9" xfId="49" applyFont="1" applyFill="1" applyBorder="1"/>
    <xf numFmtId="0" fontId="6" fillId="3" borderId="2" xfId="49" applyFont="1" applyFill="1" applyBorder="1" applyAlignment="1">
      <alignment horizontal="center" vertical="center"/>
    </xf>
    <xf numFmtId="0" fontId="4" fillId="3" borderId="3" xfId="49" applyFont="1" applyFill="1" applyBorder="1" applyAlignment="1">
      <alignment horizontal="center" vertical="center"/>
    </xf>
    <xf numFmtId="0" fontId="4" fillId="3" borderId="6" xfId="49" applyFont="1" applyFill="1" applyBorder="1" applyAlignment="1">
      <alignment horizontal="center" vertical="center"/>
    </xf>
    <xf numFmtId="176" fontId="4" fillId="4" borderId="6" xfId="49" applyNumberFormat="1" applyFont="1" applyFill="1" applyBorder="1" applyAlignment="1">
      <alignment horizontal="right" vertical="center"/>
    </xf>
    <xf numFmtId="0" fontId="4" fillId="2" borderId="0" xfId="49" applyFont="1" applyFill="1" applyAlignment="1">
      <alignment horizontal="left" vertical="center"/>
    </xf>
    <xf numFmtId="176" fontId="4" fillId="2" borderId="0" xfId="49" applyNumberFormat="1" applyFont="1" applyFill="1" applyAlignment="1">
      <alignment horizontal="left" vertical="center"/>
    </xf>
    <xf numFmtId="0" fontId="4" fillId="2" borderId="0" xfId="49" applyFont="1" applyFill="1" applyAlignment="1">
      <alignment horizontal="left" vertical="center" wrapText="1"/>
    </xf>
    <xf numFmtId="176" fontId="4" fillId="3" borderId="2" xfId="49" applyNumberFormat="1" applyFont="1" applyFill="1" applyBorder="1" applyAlignment="1">
      <alignment horizontal="center" vertical="center"/>
    </xf>
    <xf numFmtId="177" fontId="4" fillId="2" borderId="2" xfId="49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tabSelected="1" zoomScalePageLayoutView="60" workbookViewId="0">
      <pane topLeftCell="A7" activePane="bottomRight" state="frozen"/>
      <selection activeCell="A1" sqref="A1:N1"/>
    </sheetView>
  </sheetViews>
  <sheetFormatPr defaultColWidth="8" defaultRowHeight="14.25"/>
  <cols>
    <col min="1" max="1" width="6.30833333333333" style="1"/>
    <col min="2" max="2" width="22.0833333333333" style="1"/>
    <col min="3" max="7" width="18.2083333333333" style="1"/>
    <col min="8" max="8" width="6.6" style="1"/>
    <col min="9" max="9" width="32.4083333333333" style="1"/>
    <col min="10" max="14" width="18.2083333333333" style="1"/>
  </cols>
  <sheetData>
    <row r="1" ht="48.75" customHeight="1" spans="1:14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3"/>
      <c r="L1" s="2"/>
      <c r="M1" s="2"/>
      <c r="N1" s="2"/>
    </row>
    <row r="2" ht="0.75" customHeight="1" spans="1:14">
      <c r="A2" s="4"/>
      <c r="B2" s="4"/>
      <c r="C2" s="4"/>
      <c r="D2" s="5"/>
      <c r="E2" s="4"/>
      <c r="F2" s="4"/>
      <c r="G2" s="4"/>
      <c r="H2" s="6"/>
      <c r="I2" s="4"/>
      <c r="J2" s="4"/>
      <c r="K2" s="5"/>
      <c r="L2" s="4"/>
      <c r="M2" s="4"/>
      <c r="N2" s="4"/>
    </row>
    <row r="3" ht="18.75" customHeight="1" spans="1:14">
      <c r="A3" s="4"/>
      <c r="B3" s="4"/>
      <c r="C3" s="4"/>
      <c r="D3" s="5"/>
      <c r="E3" s="4"/>
      <c r="F3" s="4"/>
      <c r="G3" s="4"/>
      <c r="H3" s="6"/>
      <c r="I3" s="4"/>
      <c r="J3" s="4"/>
      <c r="K3" s="5"/>
      <c r="L3" s="4"/>
      <c r="M3" s="4"/>
      <c r="N3" s="4" t="s">
        <v>1</v>
      </c>
    </row>
    <row r="4" ht="18.75" customHeight="1" spans="1:14">
      <c r="A4" s="7" t="s">
        <v>2</v>
      </c>
      <c r="B4" s="8" t="s">
        <v>3</v>
      </c>
      <c r="C4" s="7"/>
      <c r="D4" s="9"/>
      <c r="E4" s="7"/>
      <c r="F4" s="10"/>
      <c r="G4" s="7" t="s">
        <v>4</v>
      </c>
      <c r="H4" s="8"/>
      <c r="I4" s="7"/>
      <c r="J4" s="10"/>
      <c r="K4" s="9"/>
      <c r="L4" s="10"/>
      <c r="M4" s="10"/>
      <c r="N4" s="7" t="s">
        <v>5</v>
      </c>
    </row>
    <row r="5" ht="18.75" customHeight="1" spans="1:14">
      <c r="A5" s="11" t="s">
        <v>6</v>
      </c>
      <c r="B5" s="11"/>
      <c r="C5" s="11" t="s">
        <v>7</v>
      </c>
      <c r="D5" s="11" t="s">
        <v>8</v>
      </c>
      <c r="E5" s="11"/>
      <c r="F5" s="11"/>
      <c r="G5" s="11" t="s">
        <v>9</v>
      </c>
      <c r="H5" s="11" t="s">
        <v>6</v>
      </c>
      <c r="I5" s="11"/>
      <c r="J5" s="11" t="s">
        <v>7</v>
      </c>
      <c r="K5" s="11" t="s">
        <v>8</v>
      </c>
      <c r="L5" s="11"/>
      <c r="M5" s="11"/>
      <c r="N5" s="11" t="s">
        <v>9</v>
      </c>
    </row>
    <row r="6" ht="29.25" customHeight="1" spans="1:14">
      <c r="A6" s="11"/>
      <c r="B6" s="11"/>
      <c r="C6" s="11"/>
      <c r="D6" s="12" t="s">
        <v>10</v>
      </c>
      <c r="E6" s="12" t="s">
        <v>11</v>
      </c>
      <c r="F6" s="12" t="s">
        <v>12</v>
      </c>
      <c r="G6" s="11"/>
      <c r="H6" s="11"/>
      <c r="I6" s="11"/>
      <c r="J6" s="11"/>
      <c r="K6" s="12" t="s">
        <v>10</v>
      </c>
      <c r="L6" s="12" t="s">
        <v>11</v>
      </c>
      <c r="M6" s="12" t="s">
        <v>12</v>
      </c>
      <c r="N6" s="11"/>
    </row>
    <row r="7" ht="18.75" customHeight="1" spans="1:14">
      <c r="A7" s="11" t="s">
        <v>13</v>
      </c>
      <c r="B7" s="13" t="s">
        <v>14</v>
      </c>
      <c r="C7" s="14">
        <f>C8+C9</f>
        <v>13535156.54</v>
      </c>
      <c r="D7" s="14">
        <f>D8+D9</f>
        <v>13535156.54</v>
      </c>
      <c r="E7" s="14">
        <f>E8+E9</f>
        <v>7759338.28</v>
      </c>
      <c r="F7" s="14">
        <f>F8+F9</f>
        <v>5775818.26</v>
      </c>
      <c r="G7" s="14">
        <f>G8+G9</f>
        <v>0</v>
      </c>
      <c r="H7" s="11">
        <v>30</v>
      </c>
      <c r="I7" s="13" t="s">
        <v>15</v>
      </c>
      <c r="J7" s="14">
        <f>J8+J17</f>
        <v>29004184.67</v>
      </c>
      <c r="K7" s="14">
        <f>K8+K17</f>
        <v>29004184.67</v>
      </c>
      <c r="L7" s="14">
        <f>L8+L17</f>
        <v>15919353.72</v>
      </c>
      <c r="M7" s="14">
        <f>M8+M17</f>
        <v>13084830.95</v>
      </c>
      <c r="N7" s="14">
        <f>N8+N17</f>
        <v>0</v>
      </c>
    </row>
    <row r="8" ht="18.75" customHeight="1" spans="1:14">
      <c r="A8" s="11" t="s">
        <v>16</v>
      </c>
      <c r="B8" s="13" t="s">
        <v>17</v>
      </c>
      <c r="C8" s="14">
        <f t="shared" ref="C8:C13" si="0">D8+G8</f>
        <v>9971621.53</v>
      </c>
      <c r="D8" s="14">
        <f t="shared" ref="D8:D13" si="1">E8+F8</f>
        <v>9971621.53</v>
      </c>
      <c r="E8" s="15">
        <v>7759338.28</v>
      </c>
      <c r="F8" s="15">
        <v>2212283.25</v>
      </c>
      <c r="G8" s="15">
        <v>0</v>
      </c>
      <c r="H8" s="11">
        <v>31</v>
      </c>
      <c r="I8" s="13" t="s">
        <v>18</v>
      </c>
      <c r="J8" s="14">
        <f>K8+N8</f>
        <v>14205037.12</v>
      </c>
      <c r="K8" s="14">
        <f>L8+M8</f>
        <v>14205037.12</v>
      </c>
      <c r="L8" s="14">
        <f>L9+L10+L11+L13+L14+L15+L16</f>
        <v>5459837.94</v>
      </c>
      <c r="M8" s="14">
        <f>M9+M12+M13+M14+M16</f>
        <v>8745199.18</v>
      </c>
      <c r="N8" s="14">
        <f>N9+N10+N11+N14+N15+N16</f>
        <v>0</v>
      </c>
    </row>
    <row r="9" ht="18.75" customHeight="1" spans="1:14">
      <c r="A9" s="11" t="s">
        <v>19</v>
      </c>
      <c r="B9" s="13" t="s">
        <v>20</v>
      </c>
      <c r="C9" s="14">
        <f t="shared" si="0"/>
        <v>3563535.01</v>
      </c>
      <c r="D9" s="14">
        <f t="shared" si="1"/>
        <v>3563535.01</v>
      </c>
      <c r="E9" s="15">
        <v>0</v>
      </c>
      <c r="F9" s="15">
        <v>3563535.01</v>
      </c>
      <c r="G9" s="15">
        <v>0</v>
      </c>
      <c r="H9" s="11">
        <v>32</v>
      </c>
      <c r="I9" s="13" t="s">
        <v>21</v>
      </c>
      <c r="J9" s="14">
        <f>K9+N9</f>
        <v>3498649.99</v>
      </c>
      <c r="K9" s="14">
        <f>L9+M9</f>
        <v>3498649.99</v>
      </c>
      <c r="L9" s="15">
        <v>3498649.99</v>
      </c>
      <c r="M9" s="15">
        <v>0</v>
      </c>
      <c r="N9" s="15">
        <v>0</v>
      </c>
    </row>
    <row r="10" ht="18.75" customHeight="1" spans="1:14">
      <c r="A10" s="11" t="s">
        <v>22</v>
      </c>
      <c r="B10" s="13" t="s">
        <v>23</v>
      </c>
      <c r="C10" s="14">
        <f t="shared" si="0"/>
        <v>478431.81</v>
      </c>
      <c r="D10" s="14">
        <f t="shared" si="1"/>
        <v>478431.81</v>
      </c>
      <c r="E10" s="14">
        <f>E11+E12</f>
        <v>240995.86</v>
      </c>
      <c r="F10" s="14">
        <f>F11+F12</f>
        <v>237435.95</v>
      </c>
      <c r="G10" s="14">
        <f>G11+G12</f>
        <v>0</v>
      </c>
      <c r="H10" s="11">
        <v>33</v>
      </c>
      <c r="I10" s="13" t="s">
        <v>24</v>
      </c>
      <c r="J10" s="14">
        <f>K10+N10</f>
        <v>1224173</v>
      </c>
      <c r="K10" s="14">
        <f>L10</f>
        <v>1224173</v>
      </c>
      <c r="L10" s="15">
        <v>1224173</v>
      </c>
      <c r="M10" s="38" t="s">
        <v>25</v>
      </c>
      <c r="N10" s="15">
        <v>0</v>
      </c>
    </row>
    <row r="11" ht="18.75" customHeight="1" spans="1:14">
      <c r="A11" s="11" t="s">
        <v>26</v>
      </c>
      <c r="B11" s="13" t="s">
        <v>27</v>
      </c>
      <c r="C11" s="14">
        <f t="shared" si="0"/>
        <v>478431.81</v>
      </c>
      <c r="D11" s="14">
        <f t="shared" si="1"/>
        <v>478431.81</v>
      </c>
      <c r="E11" s="15">
        <v>240995.86</v>
      </c>
      <c r="F11" s="15">
        <v>237435.95</v>
      </c>
      <c r="G11" s="15">
        <v>0</v>
      </c>
      <c r="H11" s="11">
        <v>34</v>
      </c>
      <c r="I11" s="13" t="s">
        <v>28</v>
      </c>
      <c r="J11" s="14">
        <f>K11+N11</f>
        <v>0</v>
      </c>
      <c r="K11" s="14">
        <f>L11</f>
        <v>0</v>
      </c>
      <c r="L11" s="15">
        <v>0</v>
      </c>
      <c r="M11" s="38" t="s">
        <v>25</v>
      </c>
      <c r="N11" s="15">
        <v>0</v>
      </c>
    </row>
    <row r="12" ht="18.75" customHeight="1" spans="1:14">
      <c r="A12" s="11" t="s">
        <v>29</v>
      </c>
      <c r="B12" s="13" t="s">
        <v>30</v>
      </c>
      <c r="C12" s="14">
        <f t="shared" si="0"/>
        <v>0</v>
      </c>
      <c r="D12" s="14">
        <f t="shared" si="1"/>
        <v>0</v>
      </c>
      <c r="E12" s="15">
        <v>0</v>
      </c>
      <c r="F12" s="15">
        <v>0</v>
      </c>
      <c r="G12" s="15">
        <v>0</v>
      </c>
      <c r="H12" s="11">
        <v>35</v>
      </c>
      <c r="I12" s="13" t="s">
        <v>31</v>
      </c>
      <c r="J12" s="14">
        <f>K12</f>
        <v>0</v>
      </c>
      <c r="K12" s="14">
        <f>M12</f>
        <v>0</v>
      </c>
      <c r="L12" s="38" t="s">
        <v>25</v>
      </c>
      <c r="M12" s="15">
        <v>0</v>
      </c>
      <c r="N12" s="38" t="s">
        <v>25</v>
      </c>
    </row>
    <row r="13" ht="18.75" customHeight="1" spans="1:14">
      <c r="A13" s="11" t="s">
        <v>32</v>
      </c>
      <c r="B13" s="13" t="s">
        <v>33</v>
      </c>
      <c r="C13" s="14">
        <f t="shared" si="0"/>
        <v>0</v>
      </c>
      <c r="D13" s="14">
        <f t="shared" si="1"/>
        <v>0</v>
      </c>
      <c r="E13" s="15">
        <v>0</v>
      </c>
      <c r="F13" s="15">
        <v>0</v>
      </c>
      <c r="G13" s="15">
        <v>0</v>
      </c>
      <c r="H13" s="11">
        <v>36</v>
      </c>
      <c r="I13" s="13" t="s">
        <v>34</v>
      </c>
      <c r="J13" s="14">
        <f>K13</f>
        <v>8745199.18</v>
      </c>
      <c r="K13" s="14">
        <f>L13+M13</f>
        <v>8745199.18</v>
      </c>
      <c r="L13" s="15">
        <v>0</v>
      </c>
      <c r="M13" s="15">
        <v>8745199.18</v>
      </c>
      <c r="N13" s="38" t="s">
        <v>25</v>
      </c>
    </row>
    <row r="14" ht="18.75" customHeight="1" spans="1:14">
      <c r="A14" s="11" t="s">
        <v>35</v>
      </c>
      <c r="B14" s="16"/>
      <c r="C14" s="17"/>
      <c r="D14" s="17"/>
      <c r="E14" s="17"/>
      <c r="F14" s="17"/>
      <c r="G14" s="17"/>
      <c r="H14" s="11">
        <v>37</v>
      </c>
      <c r="I14" s="13" t="s">
        <v>36</v>
      </c>
      <c r="J14" s="14">
        <f t="shared" ref="J14:J20" si="2">K14+N14</f>
        <v>545613.95</v>
      </c>
      <c r="K14" s="14">
        <f>L14+M14</f>
        <v>545613.95</v>
      </c>
      <c r="L14" s="15">
        <v>545613.95</v>
      </c>
      <c r="M14" s="15">
        <v>0</v>
      </c>
      <c r="N14" s="15">
        <v>0</v>
      </c>
    </row>
    <row r="15" ht="18.75" customHeight="1" spans="1:14">
      <c r="A15" s="11" t="s">
        <v>37</v>
      </c>
      <c r="B15" s="16"/>
      <c r="C15" s="17"/>
      <c r="D15" s="17"/>
      <c r="E15" s="17"/>
      <c r="F15" s="17"/>
      <c r="G15" s="17"/>
      <c r="H15" s="11">
        <v>38</v>
      </c>
      <c r="I15" s="13" t="s">
        <v>38</v>
      </c>
      <c r="J15" s="14">
        <f t="shared" si="2"/>
        <v>191401</v>
      </c>
      <c r="K15" s="14">
        <f>L15</f>
        <v>191401</v>
      </c>
      <c r="L15" s="15">
        <v>191401</v>
      </c>
      <c r="M15" s="38" t="s">
        <v>25</v>
      </c>
      <c r="N15" s="15">
        <v>0</v>
      </c>
    </row>
    <row r="16" ht="18.75" customHeight="1" spans="1:14">
      <c r="A16" s="11">
        <v>10</v>
      </c>
      <c r="B16" s="18"/>
      <c r="C16" s="19"/>
      <c r="D16" s="19"/>
      <c r="E16" s="19"/>
      <c r="F16" s="19"/>
      <c r="G16" s="19"/>
      <c r="H16" s="11">
        <v>39</v>
      </c>
      <c r="I16" s="13" t="s">
        <v>39</v>
      </c>
      <c r="J16" s="14">
        <f t="shared" si="2"/>
        <v>0</v>
      </c>
      <c r="K16" s="14">
        <f>L16+M16</f>
        <v>0</v>
      </c>
      <c r="L16" s="15">
        <v>0</v>
      </c>
      <c r="M16" s="15">
        <v>0</v>
      </c>
      <c r="N16" s="15">
        <v>0</v>
      </c>
    </row>
    <row r="17" ht="18.75" customHeight="1" spans="1:14">
      <c r="A17" s="11">
        <v>11</v>
      </c>
      <c r="B17" s="20" t="s">
        <v>40</v>
      </c>
      <c r="C17" s="21">
        <f>D17+G17</f>
        <v>11271.26</v>
      </c>
      <c r="D17" s="21">
        <f>E17+F17</f>
        <v>11271.26</v>
      </c>
      <c r="E17" s="22">
        <v>11271.26</v>
      </c>
      <c r="F17" s="22">
        <v>0</v>
      </c>
      <c r="G17" s="22">
        <v>0</v>
      </c>
      <c r="H17" s="11">
        <v>40</v>
      </c>
      <c r="I17" s="13" t="s">
        <v>41</v>
      </c>
      <c r="J17" s="14">
        <f t="shared" si="2"/>
        <v>14799147.55</v>
      </c>
      <c r="K17" s="14">
        <f>L17+M17</f>
        <v>14799147.55</v>
      </c>
      <c r="L17" s="14">
        <f>L18+L19+L20+L23</f>
        <v>10459515.78</v>
      </c>
      <c r="M17" s="14">
        <f>M18+M21+M22+M23</f>
        <v>4339631.77</v>
      </c>
      <c r="N17" s="14">
        <f>N18+N19+N20</f>
        <v>0</v>
      </c>
    </row>
    <row r="18" ht="18.75" customHeight="1" spans="1:14">
      <c r="A18" s="11">
        <v>12</v>
      </c>
      <c r="B18" s="13" t="s">
        <v>42</v>
      </c>
      <c r="C18" s="14">
        <f>D18+G18</f>
        <v>0</v>
      </c>
      <c r="D18" s="14">
        <f>E18+F18</f>
        <v>0</v>
      </c>
      <c r="E18" s="15">
        <v>0</v>
      </c>
      <c r="F18" s="15">
        <v>0</v>
      </c>
      <c r="G18" s="15">
        <v>0</v>
      </c>
      <c r="H18" s="11">
        <v>41</v>
      </c>
      <c r="I18" s="13" t="s">
        <v>43</v>
      </c>
      <c r="J18" s="14">
        <f t="shared" si="2"/>
        <v>7657931.78</v>
      </c>
      <c r="K18" s="14">
        <f>L18+M18</f>
        <v>7657931.78</v>
      </c>
      <c r="L18" s="15">
        <v>7657931.78</v>
      </c>
      <c r="M18" s="15">
        <v>0</v>
      </c>
      <c r="N18" s="15">
        <v>0</v>
      </c>
    </row>
    <row r="19" ht="18.75" customHeight="1" spans="1:14">
      <c r="A19" s="11">
        <v>13</v>
      </c>
      <c r="B19" s="13" t="s">
        <v>44</v>
      </c>
      <c r="C19" s="14">
        <f>D19+G19</f>
        <v>0</v>
      </c>
      <c r="D19" s="14">
        <f>E19+F19</f>
        <v>0</v>
      </c>
      <c r="E19" s="15">
        <v>0</v>
      </c>
      <c r="F19" s="15">
        <v>0</v>
      </c>
      <c r="G19" s="15">
        <v>0</v>
      </c>
      <c r="H19" s="11">
        <v>42</v>
      </c>
      <c r="I19" s="13" t="s">
        <v>24</v>
      </c>
      <c r="J19" s="14">
        <f t="shared" si="2"/>
        <v>2801584</v>
      </c>
      <c r="K19" s="14">
        <f>L19</f>
        <v>2801584</v>
      </c>
      <c r="L19" s="15">
        <v>2801584</v>
      </c>
      <c r="M19" s="38" t="s">
        <v>25</v>
      </c>
      <c r="N19" s="15">
        <v>0</v>
      </c>
    </row>
    <row r="20" ht="18.75" customHeight="1" spans="1:14">
      <c r="A20" s="11">
        <v>14</v>
      </c>
      <c r="B20" s="23" t="s">
        <v>45</v>
      </c>
      <c r="C20" s="24">
        <f>D20+G20</f>
        <v>0</v>
      </c>
      <c r="D20" s="24">
        <f>E20+F20</f>
        <v>0</v>
      </c>
      <c r="E20" s="25">
        <v>0</v>
      </c>
      <c r="F20" s="25">
        <v>0</v>
      </c>
      <c r="G20" s="25">
        <v>0</v>
      </c>
      <c r="H20" s="11">
        <v>43</v>
      </c>
      <c r="I20" s="13" t="s">
        <v>28</v>
      </c>
      <c r="J20" s="14">
        <f t="shared" si="2"/>
        <v>0</v>
      </c>
      <c r="K20" s="14">
        <f>L20</f>
        <v>0</v>
      </c>
      <c r="L20" s="15">
        <v>0</v>
      </c>
      <c r="M20" s="38" t="s">
        <v>25</v>
      </c>
      <c r="N20" s="15">
        <v>0</v>
      </c>
    </row>
    <row r="21" ht="18.75" customHeight="1" spans="1:14">
      <c r="A21" s="26">
        <v>15</v>
      </c>
      <c r="B21" s="27"/>
      <c r="C21" s="27"/>
      <c r="D21" s="27"/>
      <c r="E21" s="27"/>
      <c r="F21" s="27"/>
      <c r="G21" s="28"/>
      <c r="H21" s="11">
        <v>44</v>
      </c>
      <c r="I21" s="13" t="s">
        <v>31</v>
      </c>
      <c r="J21" s="14">
        <f>K21</f>
        <v>0</v>
      </c>
      <c r="K21" s="14">
        <f>M21</f>
        <v>0</v>
      </c>
      <c r="L21" s="38" t="s">
        <v>25</v>
      </c>
      <c r="M21" s="15">
        <v>0</v>
      </c>
      <c r="N21" s="38" t="s">
        <v>25</v>
      </c>
    </row>
    <row r="22" ht="18.75" customHeight="1" spans="1:14">
      <c r="A22" s="26">
        <v>16</v>
      </c>
      <c r="B22" s="27"/>
      <c r="C22" s="27"/>
      <c r="D22" s="27"/>
      <c r="E22" s="27"/>
      <c r="F22" s="27"/>
      <c r="G22" s="28"/>
      <c r="H22" s="11">
        <v>45</v>
      </c>
      <c r="I22" s="13" t="s">
        <v>46</v>
      </c>
      <c r="J22" s="14">
        <f>K22</f>
        <v>4339631.77</v>
      </c>
      <c r="K22" s="14">
        <f>M22</f>
        <v>4339631.77</v>
      </c>
      <c r="L22" s="38" t="s">
        <v>25</v>
      </c>
      <c r="M22" s="15">
        <v>4339631.77</v>
      </c>
      <c r="N22" s="38" t="s">
        <v>25</v>
      </c>
    </row>
    <row r="23" ht="18.75" customHeight="1" spans="1:14">
      <c r="A23" s="26">
        <v>17</v>
      </c>
      <c r="B23" s="27"/>
      <c r="C23" s="27"/>
      <c r="D23" s="27"/>
      <c r="E23" s="27"/>
      <c r="F23" s="27"/>
      <c r="G23" s="28"/>
      <c r="H23" s="11">
        <v>46</v>
      </c>
      <c r="I23" s="13" t="s">
        <v>47</v>
      </c>
      <c r="J23" s="14">
        <f>K23</f>
        <v>0</v>
      </c>
      <c r="K23" s="14">
        <f>L23+M23</f>
        <v>0</v>
      </c>
      <c r="L23" s="15">
        <v>0</v>
      </c>
      <c r="M23" s="15">
        <v>0</v>
      </c>
      <c r="N23" s="38" t="s">
        <v>25</v>
      </c>
    </row>
    <row r="24" ht="18.75" customHeight="1" spans="1:14">
      <c r="A24" s="26">
        <v>18</v>
      </c>
      <c r="B24" s="27"/>
      <c r="C24" s="27"/>
      <c r="D24" s="27"/>
      <c r="E24" s="27"/>
      <c r="F24" s="27"/>
      <c r="G24" s="28"/>
      <c r="H24" s="11">
        <v>47</v>
      </c>
      <c r="I24" s="13" t="s">
        <v>48</v>
      </c>
      <c r="J24" s="14">
        <f>K24+N24</f>
        <v>0</v>
      </c>
      <c r="K24" s="14">
        <f>L24+M24</f>
        <v>0</v>
      </c>
      <c r="L24" s="15">
        <v>0</v>
      </c>
      <c r="M24" s="15">
        <v>0</v>
      </c>
      <c r="N24" s="39">
        <v>0</v>
      </c>
    </row>
    <row r="25" ht="18.75" customHeight="1" spans="1:14">
      <c r="A25" s="26">
        <v>19</v>
      </c>
      <c r="B25" s="29"/>
      <c r="C25" s="29"/>
      <c r="D25" s="29"/>
      <c r="E25" s="29"/>
      <c r="F25" s="29"/>
      <c r="G25" s="30"/>
      <c r="H25" s="11">
        <v>48</v>
      </c>
      <c r="I25" s="13" t="s">
        <v>49</v>
      </c>
      <c r="J25" s="14">
        <f>K25+N25</f>
        <v>0</v>
      </c>
      <c r="K25" s="14">
        <f>L25+M25</f>
        <v>0</v>
      </c>
      <c r="L25" s="15">
        <v>0</v>
      </c>
      <c r="M25" s="15">
        <v>0</v>
      </c>
      <c r="N25" s="15">
        <v>0</v>
      </c>
    </row>
    <row r="26" ht="18.75" customHeight="1" spans="1:14">
      <c r="A26" s="11">
        <v>20</v>
      </c>
      <c r="B26" s="13" t="s">
        <v>50</v>
      </c>
      <c r="C26" s="14">
        <f>D26</f>
        <v>44726.98</v>
      </c>
      <c r="D26" s="14">
        <f>F26</f>
        <v>44726.98</v>
      </c>
      <c r="E26" s="17"/>
      <c r="F26" s="15">
        <v>44726.98</v>
      </c>
      <c r="G26" s="17"/>
      <c r="H26" s="11">
        <v>49</v>
      </c>
      <c r="I26" s="13" t="s">
        <v>51</v>
      </c>
      <c r="J26" s="14">
        <f>K26</f>
        <v>0</v>
      </c>
      <c r="K26" s="14">
        <f>M26</f>
        <v>0</v>
      </c>
      <c r="L26" s="38" t="s">
        <v>25</v>
      </c>
      <c r="M26" s="15">
        <v>0</v>
      </c>
      <c r="N26" s="38" t="s">
        <v>25</v>
      </c>
    </row>
    <row r="27" ht="18.75" customHeight="1" spans="1:14">
      <c r="A27" s="11">
        <v>21</v>
      </c>
      <c r="B27" s="31" t="s">
        <v>52</v>
      </c>
      <c r="C27" s="14">
        <f>D27+G27</f>
        <v>14069586.59</v>
      </c>
      <c r="D27" s="14">
        <f>E27+F27</f>
        <v>14069586.59</v>
      </c>
      <c r="E27" s="14">
        <f>E7+E10+E13+E17+E19+E20</f>
        <v>8011605.4</v>
      </c>
      <c r="F27" s="14">
        <f>F7+F10+F13+F17+F19+F20+F26</f>
        <v>6057981.19</v>
      </c>
      <c r="G27" s="14">
        <f>G7+G10+G13+G17+G19+G20</f>
        <v>0</v>
      </c>
      <c r="H27" s="11">
        <v>50</v>
      </c>
      <c r="I27" s="31" t="s">
        <v>52</v>
      </c>
      <c r="J27" s="14">
        <f>K27+N27</f>
        <v>29004184.67</v>
      </c>
      <c r="K27" s="14">
        <f>L27+M27</f>
        <v>29004184.67</v>
      </c>
      <c r="L27" s="14">
        <f>L7+L24</f>
        <v>15919353.72</v>
      </c>
      <c r="M27" s="14">
        <f>M7+M24+M26</f>
        <v>13084830.95</v>
      </c>
      <c r="N27" s="14">
        <f>N7+N24</f>
        <v>0</v>
      </c>
    </row>
    <row r="28" ht="18.75" customHeight="1" spans="1:14">
      <c r="A28" s="11">
        <v>22</v>
      </c>
      <c r="B28" s="13" t="s">
        <v>53</v>
      </c>
      <c r="C28" s="14">
        <f>D28+G28</f>
        <v>0</v>
      </c>
      <c r="D28" s="14">
        <f>E28+F28</f>
        <v>0</v>
      </c>
      <c r="E28" s="15">
        <v>0</v>
      </c>
      <c r="F28" s="15">
        <v>0</v>
      </c>
      <c r="G28" s="15">
        <v>0</v>
      </c>
      <c r="H28" s="11">
        <v>51</v>
      </c>
      <c r="I28" s="13" t="s">
        <v>54</v>
      </c>
      <c r="J28" s="14">
        <f>K28+N28</f>
        <v>0</v>
      </c>
      <c r="K28" s="14">
        <f>L28+M28</f>
        <v>0</v>
      </c>
      <c r="L28" s="15">
        <v>0</v>
      </c>
      <c r="M28" s="15">
        <v>0</v>
      </c>
      <c r="N28" s="15">
        <v>0</v>
      </c>
    </row>
    <row r="29" ht="18.75" customHeight="1" spans="1:14">
      <c r="A29" s="11">
        <v>23</v>
      </c>
      <c r="B29" s="23" t="s">
        <v>55</v>
      </c>
      <c r="C29" s="24">
        <f>D29+G29</f>
        <v>0</v>
      </c>
      <c r="D29" s="24">
        <f>E29+F29</f>
        <v>0</v>
      </c>
      <c r="E29" s="25">
        <v>0</v>
      </c>
      <c r="F29" s="25">
        <v>0</v>
      </c>
      <c r="G29" s="25">
        <v>0</v>
      </c>
      <c r="H29" s="11">
        <v>52</v>
      </c>
      <c r="I29" s="13" t="s">
        <v>56</v>
      </c>
      <c r="J29" s="14">
        <f>K29+N29</f>
        <v>0</v>
      </c>
      <c r="K29" s="14">
        <f>L29+M29</f>
        <v>0</v>
      </c>
      <c r="L29" s="15">
        <v>0</v>
      </c>
      <c r="M29" s="15">
        <v>0</v>
      </c>
      <c r="N29" s="15">
        <v>0</v>
      </c>
    </row>
    <row r="30" ht="18.75" customHeight="1" spans="1:14">
      <c r="A30" s="26">
        <v>24</v>
      </c>
      <c r="B30" s="29"/>
      <c r="C30" s="29"/>
      <c r="D30" s="29"/>
      <c r="E30" s="29"/>
      <c r="F30" s="29"/>
      <c r="G30" s="30"/>
      <c r="H30" s="11">
        <v>53</v>
      </c>
      <c r="I30" s="13"/>
      <c r="J30" s="13"/>
      <c r="K30" s="13"/>
      <c r="L30" s="13"/>
      <c r="M30" s="13"/>
      <c r="N30" s="13"/>
    </row>
    <row r="31" ht="18.75" customHeight="1" spans="1:14">
      <c r="A31" s="11">
        <v>25</v>
      </c>
      <c r="B31" s="31" t="s">
        <v>57</v>
      </c>
      <c r="C31" s="14">
        <f>D31+G31</f>
        <v>14069586.59</v>
      </c>
      <c r="D31" s="14">
        <f>E31+F31</f>
        <v>14069586.59</v>
      </c>
      <c r="E31" s="14">
        <f>E27+E28+E29</f>
        <v>8011605.4</v>
      </c>
      <c r="F31" s="14">
        <f>F27+F28+F29</f>
        <v>6057981.19</v>
      </c>
      <c r="G31" s="14">
        <f>G27+G28+G29</f>
        <v>0</v>
      </c>
      <c r="H31" s="11">
        <v>54</v>
      </c>
      <c r="I31" s="31" t="s">
        <v>58</v>
      </c>
      <c r="J31" s="14">
        <f>K31+N31</f>
        <v>29004184.67</v>
      </c>
      <c r="K31" s="14">
        <f>L31+M31</f>
        <v>29004184.67</v>
      </c>
      <c r="L31" s="14">
        <f>L27+L29+L28</f>
        <v>15919353.72</v>
      </c>
      <c r="M31" s="14">
        <f>M27+M29+M28</f>
        <v>13084830.95</v>
      </c>
      <c r="N31" s="14">
        <f>N27+N29+N28</f>
        <v>0</v>
      </c>
    </row>
    <row r="32" ht="18.75" customHeight="1" spans="1:14">
      <c r="A32" s="11">
        <v>26</v>
      </c>
      <c r="B32" s="13"/>
      <c r="C32" s="17"/>
      <c r="D32" s="17"/>
      <c r="E32" s="17"/>
      <c r="F32" s="17"/>
      <c r="G32" s="17"/>
      <c r="H32" s="11">
        <v>55</v>
      </c>
      <c r="I32" s="31" t="s">
        <v>59</v>
      </c>
      <c r="J32" s="14">
        <f>C31-J31</f>
        <v>-14934598.08</v>
      </c>
      <c r="K32" s="14">
        <f>D31-K31</f>
        <v>-14934598.08</v>
      </c>
      <c r="L32" s="14">
        <f>E31-L31</f>
        <v>-7907748.32</v>
      </c>
      <c r="M32" s="14">
        <f>F31-M31</f>
        <v>-7026849.76</v>
      </c>
      <c r="N32" s="14">
        <f>G31-N31</f>
        <v>0</v>
      </c>
    </row>
    <row r="33" ht="18.75" customHeight="1" spans="1:14">
      <c r="A33" s="11">
        <v>27</v>
      </c>
      <c r="B33" s="13" t="s">
        <v>60</v>
      </c>
      <c r="C33" s="14">
        <f>D33+G33</f>
        <v>33643461.55</v>
      </c>
      <c r="D33" s="14">
        <f>E33+F33</f>
        <v>33643461.55</v>
      </c>
      <c r="E33" s="15">
        <v>12390044.95</v>
      </c>
      <c r="F33" s="15">
        <v>21253416.6</v>
      </c>
      <c r="G33" s="15">
        <v>0</v>
      </c>
      <c r="H33" s="11">
        <v>56</v>
      </c>
      <c r="I33" s="13" t="s">
        <v>61</v>
      </c>
      <c r="J33" s="14">
        <f>K33+N33</f>
        <v>18708863.47</v>
      </c>
      <c r="K33" s="14">
        <f>L33+M33</f>
        <v>18708863.47</v>
      </c>
      <c r="L33" s="14">
        <f>(E31+E33)-L31</f>
        <v>4482296.63</v>
      </c>
      <c r="M33" s="14">
        <f>(F31+F33)-M31</f>
        <v>14226566.84</v>
      </c>
      <c r="N33" s="14">
        <f>(G31+G33)-N31</f>
        <v>0</v>
      </c>
    </row>
    <row r="34" ht="18.75" customHeight="1" spans="1:14">
      <c r="A34" s="32">
        <v>28</v>
      </c>
      <c r="B34" s="23"/>
      <c r="C34" s="19"/>
      <c r="D34" s="19"/>
      <c r="E34" s="19"/>
      <c r="F34" s="19"/>
      <c r="G34" s="19"/>
      <c r="H34" s="32">
        <v>57</v>
      </c>
      <c r="I34" s="23" t="s">
        <v>62</v>
      </c>
      <c r="J34" s="24">
        <f>K34+N34</f>
        <v>0</v>
      </c>
      <c r="K34" s="24">
        <f>L34+M34</f>
        <v>0</v>
      </c>
      <c r="L34" s="25">
        <v>0</v>
      </c>
      <c r="M34" s="25">
        <v>0</v>
      </c>
      <c r="N34" s="25">
        <v>0</v>
      </c>
    </row>
    <row r="35" ht="18.75" customHeight="1" spans="1:14">
      <c r="A35" s="33">
        <v>29</v>
      </c>
      <c r="B35" s="33" t="s">
        <v>63</v>
      </c>
      <c r="C35" s="34">
        <f>D35+G35</f>
        <v>47713048.14</v>
      </c>
      <c r="D35" s="34">
        <f>E35+F35</f>
        <v>47713048.14</v>
      </c>
      <c r="E35" s="34">
        <f>E31+E33</f>
        <v>20401650.35</v>
      </c>
      <c r="F35" s="34">
        <f>F31+F33</f>
        <v>27311397.79</v>
      </c>
      <c r="G35" s="34">
        <f>G31+G33</f>
        <v>0</v>
      </c>
      <c r="H35" s="33">
        <v>58</v>
      </c>
      <c r="I35" s="33" t="s">
        <v>63</v>
      </c>
      <c r="J35" s="34">
        <f>K35+N35</f>
        <v>47713048.14</v>
      </c>
      <c r="K35" s="34">
        <f>L35+M35</f>
        <v>47713048.14</v>
      </c>
      <c r="L35" s="34">
        <f>L31+L33</f>
        <v>20401650.35</v>
      </c>
      <c r="M35" s="34">
        <f>M31+M33</f>
        <v>27311397.79</v>
      </c>
      <c r="N35" s="34">
        <f>N31+N33</f>
        <v>0</v>
      </c>
    </row>
    <row r="36" ht="15.75" customHeight="1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ht="15.75" customHeight="1" spans="1:14">
      <c r="A37" s="35" t="s">
        <v>64</v>
      </c>
      <c r="B37" s="35"/>
      <c r="C37" s="36"/>
      <c r="D37" s="36"/>
      <c r="E37" s="36"/>
      <c r="F37" s="36"/>
      <c r="G37" s="36"/>
      <c r="H37" s="35"/>
      <c r="I37" s="35"/>
      <c r="J37" s="36"/>
      <c r="K37" s="36"/>
      <c r="L37" s="36"/>
      <c r="M37" s="36"/>
      <c r="N37" s="36"/>
    </row>
    <row r="38" ht="13.5" customHeight="1" spans="1:14">
      <c r="A38" s="35" t="s">
        <v>65</v>
      </c>
      <c r="B38" s="35"/>
      <c r="C38" s="36"/>
      <c r="D38" s="36"/>
      <c r="E38" s="36"/>
      <c r="F38" s="36"/>
      <c r="G38" s="36"/>
      <c r="H38" s="35"/>
      <c r="I38" s="35"/>
      <c r="J38" s="36"/>
      <c r="K38" s="36"/>
      <c r="L38" s="36"/>
      <c r="M38" s="36"/>
      <c r="N38" s="36"/>
    </row>
    <row r="39" ht="13.5" customHeight="1" spans="1:14">
      <c r="A39" s="35" t="s">
        <v>66</v>
      </c>
      <c r="B39" s="35"/>
      <c r="C39" s="36"/>
      <c r="D39" s="36"/>
      <c r="E39" s="36"/>
      <c r="F39" s="36"/>
      <c r="G39" s="36"/>
      <c r="H39" s="35"/>
      <c r="I39" s="35"/>
      <c r="J39" s="36"/>
      <c r="K39" s="36"/>
      <c r="L39" s="36"/>
      <c r="M39" s="36"/>
      <c r="N39" s="36"/>
    </row>
    <row r="40" ht="22.5" customHeight="1" spans="1:14">
      <c r="A40" s="37" t="s">
        <v>67</v>
      </c>
      <c r="B40" s="35"/>
      <c r="C40" s="36"/>
      <c r="D40" s="36"/>
      <c r="E40" s="36"/>
      <c r="F40" s="36"/>
      <c r="G40" s="36"/>
      <c r="H40" s="35"/>
      <c r="I40" s="35"/>
      <c r="J40" s="36"/>
      <c r="K40" s="36"/>
      <c r="L40" s="36"/>
      <c r="M40" s="36"/>
      <c r="N40" s="36"/>
    </row>
    <row r="41" ht="13.5" customHeight="1" spans="1:14">
      <c r="A41" s="35" t="s">
        <v>68</v>
      </c>
      <c r="B41" s="35"/>
      <c r="C41" s="36"/>
      <c r="D41" s="36"/>
      <c r="E41" s="36"/>
      <c r="F41" s="36"/>
      <c r="G41" s="36"/>
      <c r="H41" s="35"/>
      <c r="I41" s="35"/>
      <c r="J41" s="36"/>
      <c r="K41" s="36"/>
      <c r="L41" s="36"/>
      <c r="M41" s="36"/>
      <c r="N41" s="36"/>
    </row>
    <row r="42" ht="13.5" customHeight="1" spans="1:14">
      <c r="A42" s="35" t="s">
        <v>69</v>
      </c>
      <c r="B42" s="35"/>
      <c r="C42" s="36"/>
      <c r="D42" s="36"/>
      <c r="E42" s="36"/>
      <c r="F42" s="36"/>
      <c r="G42" s="36"/>
      <c r="H42" s="35"/>
      <c r="I42" s="35"/>
      <c r="J42" s="36"/>
      <c r="K42" s="36"/>
      <c r="L42" s="36"/>
      <c r="M42" s="36"/>
      <c r="N42" s="36"/>
    </row>
    <row r="43" ht="13.5" customHeight="1" spans="1:14">
      <c r="A43" s="35" t="s">
        <v>70</v>
      </c>
      <c r="B43" s="35"/>
      <c r="C43" s="36"/>
      <c r="D43" s="36"/>
      <c r="E43" s="36"/>
      <c r="F43" s="36"/>
      <c r="G43" s="36"/>
      <c r="H43" s="35"/>
      <c r="I43" s="35"/>
      <c r="J43" s="36"/>
      <c r="K43" s="36"/>
      <c r="L43" s="36"/>
      <c r="M43" s="36"/>
      <c r="N43" s="36"/>
    </row>
  </sheetData>
  <mergeCells count="16">
    <mergeCell ref="A1:N1"/>
    <mergeCell ref="D5:F5"/>
    <mergeCell ref="K5:M5"/>
    <mergeCell ref="A37:N37"/>
    <mergeCell ref="A38:N38"/>
    <mergeCell ref="A39:N39"/>
    <mergeCell ref="A40:N40"/>
    <mergeCell ref="A41:N41"/>
    <mergeCell ref="A42:N42"/>
    <mergeCell ref="A43:N43"/>
    <mergeCell ref="C5:C6"/>
    <mergeCell ref="G5:G6"/>
    <mergeCell ref="J5:J6"/>
    <mergeCell ref="N5:N6"/>
    <mergeCell ref="A5:B6"/>
    <mergeCell ref="H5:I6"/>
  </mergeCells>
  <printOptions horizontalCentered="1"/>
  <pageMargins left="1.18110236220472" right="1.18110236220472" top="1.18110236220472" bottom="1.18110236220472" header="0.51181" footer="0.51181"/>
  <pageSetup paperSize="9" scale="56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医疗2020nb02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栗子</cp:lastModifiedBy>
  <dcterms:created xsi:type="dcterms:W3CDTF">2021-04-06T12:02:00Z</dcterms:created>
  <dcterms:modified xsi:type="dcterms:W3CDTF">2023-10-25T03:22:54Z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F1CDA0D1B42F498EB254E991A5C9D0D4</vt:lpwstr>
  </property>
  <property fmtid="{D5CDD505-2E9C-101B-9397-08002B2CF9AE}" pid="3" name="KSOProductBuildVer">
    <vt:lpwstr>2052-12.1.0.15712</vt:lpwstr>
  </property>
</Properties>
</file>