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7"/>
  </bookViews>
  <sheets>
    <sheet name="2022年职工基本医疗保险（含生育保险）基金收支表" sheetId="4" r:id="rId1"/>
  </sheet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C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<sst xmlns="http://schemas.openxmlformats.org/spreadsheetml/2006/main" count="90" uniqueCount="73">
  <si>
    <t>职工基本医疗保险（含生育保险）基金收支表</t>
  </si>
  <si>
    <t>年报02表</t>
  </si>
  <si>
    <t>填报单位：</t>
  </si>
  <si>
    <t>合水县医疗保障局</t>
  </si>
  <si>
    <t>2022年</t>
  </si>
  <si>
    <t>单位：元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</si>
  <si>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</si>
  <si>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</si>
  <si>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</si>
  <si>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</si>
  <si>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</si>
  <si>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</si>
  <si>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</si>
  <si>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</si>
  <si>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1</t>
  </si>
  <si>
    <t>一、基本医疗保险费收入</t>
  </si>
  <si>
    <t>一、基本医疗保险待遇支出</t>
  </si>
  <si>
    <t>2</t>
  </si>
  <si>
    <t xml:space="preserve">  （一）单位缴费</t>
  </si>
  <si>
    <t xml:space="preserve"> （一）在职职工医疗保险待遇支出</t>
  </si>
  <si>
    <t>3</t>
  </si>
  <si>
    <t>其中：生育保险收入</t>
  </si>
  <si>
    <t>其中：（1）住院支出</t>
  </si>
  <si>
    <t>4</t>
  </si>
  <si>
    <t xml:space="preserve">  （二）个人缴费</t>
  </si>
  <si>
    <t xml:space="preserve">      （2）门诊慢特病</t>
  </si>
  <si>
    <t>5</t>
  </si>
  <si>
    <t>二、利息收入</t>
  </si>
  <si>
    <t xml:space="preserve">      （3）普通门诊统筹</t>
  </si>
  <si>
    <t>6</t>
  </si>
  <si>
    <t xml:space="preserve">    （一）定期利息</t>
  </si>
  <si>
    <t xml:space="preserve">      （4）定点药店医药费支出</t>
  </si>
  <si>
    <t>——</t>
  </si>
  <si>
    <t>7</t>
  </si>
  <si>
    <t xml:space="preserve">    （二）活期利息</t>
  </si>
  <si>
    <t xml:space="preserve">      （5）生育医疗费支出</t>
  </si>
  <si>
    <t>8</t>
  </si>
  <si>
    <t>三、财政补贴收入</t>
  </si>
  <si>
    <t xml:space="preserve">      （6）生育津贴支出</t>
  </si>
  <si>
    <t>9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</si>
  <si>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</si>
  <si>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</si>
  <si>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</si>
  <si>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</si>
  <si>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</si>
  <si>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</si>
  <si>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</si>
  <si>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</si>
  <si>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</si>
  <si>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</si>
  <si>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</si>
  <si>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</si>
  <si>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</si>
  <si>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</si>
  <si>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</si>
  <si>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</si>
  <si>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</si>
  <si>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</si>
  <si>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</si>
  <si>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</si>
  <si>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</si>
  <si>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</si>
  <si>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</si>
  <si>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</si>
  <si>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</si>
  <si>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</si>
  <si>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</si>
  <si>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    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</si>
  <si>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</si>
  <si>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</si>
  <si>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</si>
  <si>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>其他说明：表样中黄色显示为计算公式不需要录入。白色显示单元格需要录入。</t>
  </si>
  <si>
    <t xml:space="preserve">         蓝色无占位符‘--’单元格为取数公式，系统自动取数，不需要录入。蓝色有占位符‘--’单元格不用录入。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</si>
</sst>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rgb="FF000000"/>
      <name val="黑体"/>
      <charset val="134"/>
    </font>
    <font>
      <sz val="16"/>
      <name val="黑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b/>
      <sz val="10"/>
      <color rgb="FF000000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176" fontId="5" fillId="4" borderId="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176" fontId="5" fillId="5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/>
    <xf numFmtId="176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176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showGridLines="0" tabSelected="1" zoomScale="89" zoomScaleNormal="89" workbookViewId="0">
      <selection activeCell="E42" sqref="E42"/>
    </sheetView>
  </sheetViews>
  <sheetFormatPr defaultColWidth="8" defaultRowHeight="14.25" customHeight="1"/>
  <cols>
    <col min="1" max="1" width="9.425" style="1" customWidth="1"/>
    <col min="2" max="2" width="21.7083333333333" style="1" customWidth="1"/>
    <col min="3" max="3" width="23.575" style="1" customWidth="1"/>
    <col min="4" max="4" width="21.1416666666667" style="1" customWidth="1"/>
    <col min="5" max="5" width="20.7083333333333" style="1" customWidth="1"/>
    <col min="6" max="6" width="21.425" style="1" customWidth="1"/>
    <col min="7" max="7" width="20.2833333333333" style="1" customWidth="1"/>
    <col min="8" max="8" width="3.14166666666667" style="1" customWidth="1"/>
    <col min="9" max="9" width="28.575" style="1" customWidth="1"/>
    <col min="10" max="14" width="20.2833333333333" style="1" customWidth="1"/>
  </cols>
  <sheetData>
    <row r="1" ht="28.5" customHeight="1" spans="1:14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3"/>
      <c r="L1" s="2"/>
      <c r="M1" s="2"/>
      <c r="N1" s="2"/>
    </row>
    <row r="2" hidden="1" customHeight="1" spans="1:14">
      <c r="A2" s="4"/>
      <c r="B2" s="4"/>
      <c r="C2" s="4"/>
      <c r="D2" s="5"/>
      <c r="E2" s="4"/>
      <c r="F2" s="4"/>
      <c r="G2" s="4"/>
      <c r="H2" s="6"/>
      <c r="I2" s="4"/>
      <c r="J2" s="4"/>
      <c r="K2" s="5"/>
      <c r="L2" s="4"/>
      <c r="M2" s="4"/>
      <c r="N2" s="4"/>
    </row>
    <row r="3" customHeight="1" spans="1:14">
      <c r="A3" s="4"/>
      <c r="B3" s="4"/>
      <c r="C3" s="4"/>
      <c r="D3" s="5"/>
      <c r="E3" s="4"/>
      <c r="F3" s="4"/>
      <c r="G3" s="4"/>
      <c r="H3" s="6"/>
      <c r="I3" s="4"/>
      <c r="J3" s="4"/>
      <c r="K3" s="5"/>
      <c r="L3" s="4"/>
      <c r="M3" s="4"/>
      <c r="N3" s="29" t="s">
        <v>1</v>
      </c>
    </row>
    <row r="4" customHeight="1" spans="1:14">
      <c r="A4" s="7" t="s">
        <v>2</v>
      </c>
      <c r="B4" s="8" t="s">
        <v>3</v>
      </c>
      <c r="C4" s="7"/>
      <c r="D4" s="9"/>
      <c r="E4" s="7"/>
      <c r="F4" s="10"/>
      <c r="G4" s="7" t="s">
        <v>4</v>
      </c>
      <c r="H4" s="8"/>
      <c r="I4" s="7"/>
      <c r="J4" s="10"/>
      <c r="K4" s="9"/>
      <c r="L4" s="10"/>
      <c r="M4" s="10"/>
      <c r="N4" s="7" t="s">
        <v>5</v>
      </c>
    </row>
    <row r="5" customHeight="1" spans="1:14">
      <c r="A5" s="11" t="s">
        <v>6</v>
      </c>
      <c r="B5" s="11"/>
      <c r="C5" s="11" t="s">
        <v>7</v>
      </c>
      <c r="D5" s="11" t="s">
        <v>8</v>
      </c>
      <c r="E5" s="11"/>
      <c r="F5" s="11"/>
      <c r="G5" s="12" t="s">
        <v>9</v>
      </c>
      <c r="H5" s="11" t="s">
        <v>6</v>
      </c>
      <c r="I5" s="11"/>
      <c r="J5" s="11" t="s">
        <v>7</v>
      </c>
      <c r="K5" s="11" t="s">
        <v>8</v>
      </c>
      <c r="L5" s="11"/>
      <c r="M5" s="11"/>
      <c r="N5" s="12" t="s">
        <v>9</v>
      </c>
    </row>
    <row r="6" ht="24" customHeight="1" spans="1:14">
      <c r="A6" s="11"/>
      <c r="B6" s="11"/>
      <c r="C6" s="11"/>
      <c r="D6" s="12" t="s">
        <v>10</v>
      </c>
      <c r="E6" s="11" t="s">
        <v>11</v>
      </c>
      <c r="F6" s="11" t="s">
        <v>12</v>
      </c>
      <c r="G6" s="12"/>
      <c r="H6" s="11"/>
      <c r="I6" s="11"/>
      <c r="J6" s="11"/>
      <c r="K6" s="12" t="s">
        <v>13</v>
      </c>
      <c r="L6" s="11" t="s">
        <v>11</v>
      </c>
      <c r="M6" s="11" t="s">
        <v>12</v>
      </c>
      <c r="N6" s="12"/>
    </row>
    <row r="7" customHeight="1" spans="1:14">
      <c r="A7" s="11" t="s">
        <v>14</v>
      </c>
      <c r="B7" s="13" t="s">
        <v>15</v>
      </c>
      <c r="C7" s="14">
        <f>C8+C10</f>
        <v>4421.76</v>
      </c>
      <c r="D7" s="14">
        <f>D8+D10</f>
        <v>4421.76</v>
      </c>
      <c r="E7" s="14">
        <f>E8+E10</f>
        <v>2536.02</v>
      </c>
      <c r="F7" s="14">
        <f>F8+F10</f>
        <v>1885.74</v>
      </c>
      <c r="G7" s="14">
        <f>G8+G10</f>
        <v>0</v>
      </c>
      <c r="H7" s="11">
        <v>27</v>
      </c>
      <c r="I7" s="13" t="s">
        <v>16</v>
      </c>
      <c r="J7" s="14">
        <f>J8+J16</f>
        <v>10651334.18</v>
      </c>
      <c r="K7" s="14">
        <f>K8+K16</f>
        <v>10651334.18</v>
      </c>
      <c r="L7" s="14">
        <f>L8+L16</f>
        <v>7888673.63</v>
      </c>
      <c r="M7" s="14">
        <f>M8+M16</f>
        <v>2762660.55</v>
      </c>
      <c r="N7" s="14">
        <f>N8+N16</f>
        <v>0</v>
      </c>
    </row>
    <row r="8" customHeight="1" spans="1:14">
      <c r="A8" s="11" t="s">
        <v>17</v>
      </c>
      <c r="B8" s="13" t="s">
        <v>18</v>
      </c>
      <c r="C8" s="14">
        <f t="shared" ref="C8:C19" si="0">D8+G8</f>
        <v>3381.36</v>
      </c>
      <c r="D8" s="14">
        <f t="shared" ref="D8:D19" si="1">E8+F8</f>
        <v>3381.36</v>
      </c>
      <c r="E8" s="15">
        <v>2536.02</v>
      </c>
      <c r="F8" s="15">
        <v>845.34</v>
      </c>
      <c r="G8" s="15"/>
      <c r="H8" s="11">
        <v>28</v>
      </c>
      <c r="I8" s="13" t="s">
        <v>19</v>
      </c>
      <c r="J8" s="14">
        <f>K8+N8</f>
        <v>4731683.6</v>
      </c>
      <c r="K8" s="14">
        <f>L8+M8</f>
        <v>4731683.6</v>
      </c>
      <c r="L8" s="14">
        <f>L9+L10+L11+L12+L13+L14+L15</f>
        <v>3099293.63</v>
      </c>
      <c r="M8" s="14">
        <f>M9++M10+M11+M12+M13+M15</f>
        <v>1632389.97</v>
      </c>
      <c r="N8" s="14">
        <f>N9+N10+N11+N13+N14+N15</f>
        <v>0</v>
      </c>
    </row>
    <row r="9" customHeight="1" spans="1:14">
      <c r="A9" s="11" t="s">
        <v>20</v>
      </c>
      <c r="B9" s="13" t="s">
        <v>21</v>
      </c>
      <c r="C9" s="14">
        <f t="shared" si="0"/>
        <v>0</v>
      </c>
      <c r="D9" s="14">
        <f t="shared" si="1"/>
        <v>0</v>
      </c>
      <c r="E9" s="15"/>
      <c r="F9" s="15"/>
      <c r="G9" s="15"/>
      <c r="H9" s="11">
        <v>29</v>
      </c>
      <c r="I9" s="13" t="s">
        <v>22</v>
      </c>
      <c r="J9" s="14">
        <f>K9+N9</f>
        <v>519185.41</v>
      </c>
      <c r="K9" s="14">
        <f>L9+M9</f>
        <v>519185.41</v>
      </c>
      <c r="L9" s="15">
        <v>519185.41</v>
      </c>
      <c r="M9" s="15"/>
      <c r="N9" s="15"/>
    </row>
    <row r="10" customHeight="1" spans="1:14">
      <c r="A10" s="11" t="s">
        <v>23</v>
      </c>
      <c r="B10" s="13" t="s">
        <v>24</v>
      </c>
      <c r="C10" s="14">
        <f t="shared" si="0"/>
        <v>1040.4</v>
      </c>
      <c r="D10" s="14">
        <f t="shared" si="1"/>
        <v>1040.4</v>
      </c>
      <c r="E10" s="15"/>
      <c r="F10" s="15">
        <v>1040.4</v>
      </c>
      <c r="G10" s="15"/>
      <c r="H10" s="11">
        <v>30</v>
      </c>
      <c r="I10" s="13" t="s">
        <v>25</v>
      </c>
      <c r="J10" s="14">
        <f>K10+N10</f>
        <v>2269371.62</v>
      </c>
      <c r="K10" s="14">
        <f>L10+M10</f>
        <v>2269371.62</v>
      </c>
      <c r="L10" s="17">
        <v>2269371.62</v>
      </c>
      <c r="M10" s="17"/>
      <c r="N10" s="17"/>
    </row>
    <row r="11" customHeight="1" spans="1:14">
      <c r="A11" s="11" t="s">
        <v>26</v>
      </c>
      <c r="B11" s="13" t="s">
        <v>27</v>
      </c>
      <c r="C11" s="14">
        <f t="shared" si="0"/>
        <v>0</v>
      </c>
      <c r="D11" s="14">
        <f t="shared" si="1"/>
        <v>0</v>
      </c>
      <c r="E11" s="14">
        <f>E12+E13</f>
        <v>0</v>
      </c>
      <c r="F11" s="14">
        <f>F12+F13</f>
        <v>0</v>
      </c>
      <c r="G11" s="14">
        <f>G12+G13</f>
        <v>0</v>
      </c>
      <c r="H11" s="11">
        <v>31</v>
      </c>
      <c r="I11" s="13" t="s">
        <v>28</v>
      </c>
      <c r="J11" s="14">
        <f>K11+N11</f>
        <v>20497.73</v>
      </c>
      <c r="K11" s="14">
        <f>L11+M11</f>
        <v>20497.73</v>
      </c>
      <c r="L11" s="17"/>
      <c r="M11" s="17">
        <v>20497.73</v>
      </c>
      <c r="N11" s="17"/>
    </row>
    <row r="12" customHeight="1" spans="1:14">
      <c r="A12" s="11" t="s">
        <v>29</v>
      </c>
      <c r="B12" s="13" t="s">
        <v>30</v>
      </c>
      <c r="C12" s="14">
        <f t="shared" si="0"/>
        <v>0</v>
      </c>
      <c r="D12" s="14">
        <f t="shared" si="1"/>
        <v>0</v>
      </c>
      <c r="E12" s="15"/>
      <c r="F12" s="15"/>
      <c r="G12" s="15"/>
      <c r="H12" s="11">
        <v>32</v>
      </c>
      <c r="I12" s="13" t="s">
        <v>31</v>
      </c>
      <c r="J12" s="14">
        <f>K12</f>
        <v>1611892.24</v>
      </c>
      <c r="K12" s="14">
        <f>M12+L12</f>
        <v>1611892.24</v>
      </c>
      <c r="L12" s="17"/>
      <c r="M12" s="17">
        <v>1611892.24</v>
      </c>
      <c r="N12" s="19" t="s">
        <v>32</v>
      </c>
    </row>
    <row r="13" customHeight="1" spans="1:14">
      <c r="A13" s="11" t="s">
        <v>33</v>
      </c>
      <c r="B13" s="13" t="s">
        <v>34</v>
      </c>
      <c r="C13" s="14">
        <f t="shared" si="0"/>
        <v>0</v>
      </c>
      <c r="D13" s="14">
        <f t="shared" si="1"/>
        <v>0</v>
      </c>
      <c r="E13" s="15"/>
      <c r="F13" s="15"/>
      <c r="G13" s="15"/>
      <c r="H13" s="11">
        <v>33</v>
      </c>
      <c r="I13" s="13" t="s">
        <v>35</v>
      </c>
      <c r="J13" s="14">
        <f t="shared" ref="J13:J19" si="2">K13+N13</f>
        <v>279624.39</v>
      </c>
      <c r="K13" s="14">
        <f>L13+M13</f>
        <v>279624.39</v>
      </c>
      <c r="L13" s="17">
        <v>279624.39</v>
      </c>
      <c r="M13" s="17"/>
      <c r="N13" s="17"/>
    </row>
    <row r="14" customHeight="1" spans="1:14">
      <c r="A14" s="11" t="s">
        <v>36</v>
      </c>
      <c r="B14" s="16" t="s">
        <v>37</v>
      </c>
      <c r="C14" s="14">
        <f t="shared" si="0"/>
        <v>461600</v>
      </c>
      <c r="D14" s="14">
        <f t="shared" si="1"/>
        <v>461600</v>
      </c>
      <c r="E14" s="15">
        <v>461600</v>
      </c>
      <c r="F14" s="15"/>
      <c r="G14" s="15"/>
      <c r="H14" s="11">
        <v>34</v>
      </c>
      <c r="I14" s="13" t="s">
        <v>38</v>
      </c>
      <c r="J14" s="14">
        <f t="shared" si="2"/>
        <v>31112.21</v>
      </c>
      <c r="K14" s="14">
        <f>L14</f>
        <v>31112.21</v>
      </c>
      <c r="L14" s="17">
        <v>31112.21</v>
      </c>
      <c r="M14" s="19" t="s">
        <v>32</v>
      </c>
      <c r="N14" s="17"/>
    </row>
    <row r="15" ht="37.5" customHeight="1" spans="1:14">
      <c r="A15" s="11" t="s">
        <v>39</v>
      </c>
      <c r="B15" s="16" t="s">
        <v>40</v>
      </c>
      <c r="C15" s="14">
        <f t="shared" si="0"/>
        <v>461600</v>
      </c>
      <c r="D15" s="14">
        <f t="shared" si="1"/>
        <v>461600</v>
      </c>
      <c r="E15" s="15">
        <v>461600</v>
      </c>
      <c r="F15" s="15"/>
      <c r="G15" s="15"/>
      <c r="H15" s="11">
        <v>35</v>
      </c>
      <c r="I15" s="13" t="s">
        <v>41</v>
      </c>
      <c r="J15" s="14">
        <f t="shared" si="2"/>
        <v>0</v>
      </c>
      <c r="K15" s="14">
        <f>L15+M15</f>
        <v>0</v>
      </c>
      <c r="L15" s="15"/>
      <c r="M15" s="15"/>
      <c r="N15" s="15"/>
    </row>
    <row r="16" customHeight="1" spans="1:14">
      <c r="A16" s="11">
        <v>10</v>
      </c>
      <c r="B16" s="13" t="s">
        <v>42</v>
      </c>
      <c r="C16" s="14">
        <f t="shared" si="0"/>
        <v>394775</v>
      </c>
      <c r="D16" s="14">
        <f t="shared" si="1"/>
        <v>394775</v>
      </c>
      <c r="E16" s="17">
        <v>394600</v>
      </c>
      <c r="F16" s="17">
        <v>175</v>
      </c>
      <c r="G16" s="17"/>
      <c r="H16" s="11">
        <v>36</v>
      </c>
      <c r="I16" s="13" t="s">
        <v>43</v>
      </c>
      <c r="J16" s="14">
        <f t="shared" si="2"/>
        <v>5919650.58</v>
      </c>
      <c r="K16" s="14">
        <f>L16+M16</f>
        <v>5919650.58</v>
      </c>
      <c r="L16" s="14">
        <f>L17+L18+L19+L21</f>
        <v>4789380</v>
      </c>
      <c r="M16" s="14">
        <f>M17+M18+M19+M20+M21</f>
        <v>1130270.58</v>
      </c>
      <c r="N16" s="14">
        <f>N17+N18+N19</f>
        <v>0</v>
      </c>
    </row>
    <row r="17" customHeight="1" spans="1:14">
      <c r="A17" s="11">
        <v>11</v>
      </c>
      <c r="B17" s="13" t="s">
        <v>44</v>
      </c>
      <c r="C17" s="14">
        <f t="shared" si="0"/>
        <v>0</v>
      </c>
      <c r="D17" s="14">
        <f t="shared" si="1"/>
        <v>0</v>
      </c>
      <c r="E17" s="17"/>
      <c r="F17" s="17"/>
      <c r="G17" s="17"/>
      <c r="H17" s="11">
        <v>37</v>
      </c>
      <c r="I17" s="13" t="s">
        <v>45</v>
      </c>
      <c r="J17" s="14">
        <f t="shared" si="2"/>
        <v>1945264.02</v>
      </c>
      <c r="K17" s="14">
        <f>L17+M17</f>
        <v>1945264.02</v>
      </c>
      <c r="L17" s="15">
        <v>1945264.02</v>
      </c>
      <c r="M17" s="15"/>
      <c r="N17" s="15"/>
    </row>
    <row r="18" customHeight="1" spans="1:14">
      <c r="A18" s="11">
        <v>12</v>
      </c>
      <c r="B18" s="13" t="s">
        <v>46</v>
      </c>
      <c r="C18" s="14">
        <f t="shared" si="0"/>
        <v>0</v>
      </c>
      <c r="D18" s="14">
        <f t="shared" si="1"/>
        <v>0</v>
      </c>
      <c r="E18" s="17"/>
      <c r="F18" s="17"/>
      <c r="G18" s="17"/>
      <c r="H18" s="11">
        <v>38</v>
      </c>
      <c r="I18" s="13" t="s">
        <v>25</v>
      </c>
      <c r="J18" s="14">
        <f t="shared" si="2"/>
        <v>2844115.98</v>
      </c>
      <c r="K18" s="14">
        <f>L18+M18</f>
        <v>2844115.98</v>
      </c>
      <c r="L18" s="17">
        <v>2844115.98</v>
      </c>
      <c r="M18" s="17"/>
      <c r="N18" s="17"/>
    </row>
    <row r="19" customHeight="1" spans="1:14">
      <c r="A19" s="11">
        <v>13</v>
      </c>
      <c r="B19" s="13" t="s">
        <v>47</v>
      </c>
      <c r="C19" s="14">
        <f t="shared" si="0"/>
        <v>0</v>
      </c>
      <c r="D19" s="14">
        <f t="shared" si="1"/>
        <v>0</v>
      </c>
      <c r="E19" s="17"/>
      <c r="F19" s="17"/>
      <c r="G19" s="17"/>
      <c r="H19" s="11">
        <v>39</v>
      </c>
      <c r="I19" s="13" t="s">
        <v>28</v>
      </c>
      <c r="J19" s="14">
        <f t="shared" si="2"/>
        <v>55675.74</v>
      </c>
      <c r="K19" s="14">
        <f>L19+M19</f>
        <v>55675.74</v>
      </c>
      <c r="L19" s="17"/>
      <c r="M19" s="17">
        <v>55675.74</v>
      </c>
      <c r="N19" s="17"/>
    </row>
    <row r="20" customHeight="1" spans="1:14">
      <c r="A20" s="11">
        <v>14</v>
      </c>
      <c r="B20" s="18"/>
      <c r="C20" s="18"/>
      <c r="D20" s="18"/>
      <c r="E20" s="18"/>
      <c r="F20" s="18"/>
      <c r="G20" s="18"/>
      <c r="H20" s="11">
        <v>40</v>
      </c>
      <c r="I20" s="13" t="s">
        <v>48</v>
      </c>
      <c r="J20" s="14">
        <f>K20</f>
        <v>1074594.84</v>
      </c>
      <c r="K20" s="14">
        <f>M20</f>
        <v>1074594.84</v>
      </c>
      <c r="L20" s="19" t="s">
        <v>32</v>
      </c>
      <c r="M20" s="17">
        <v>1074594.84</v>
      </c>
      <c r="N20" s="19" t="s">
        <v>32</v>
      </c>
    </row>
    <row r="21" customHeight="1" spans="1:14">
      <c r="A21" s="11">
        <v>15</v>
      </c>
      <c r="B21" s="18"/>
      <c r="C21" s="18"/>
      <c r="D21" s="18"/>
      <c r="E21" s="18"/>
      <c r="F21" s="18"/>
      <c r="G21" s="18"/>
      <c r="H21" s="11">
        <v>41</v>
      </c>
      <c r="I21" s="13" t="s">
        <v>49</v>
      </c>
      <c r="J21" s="14">
        <f>K21</f>
        <v>0</v>
      </c>
      <c r="K21" s="14">
        <f>L21+M21</f>
        <v>0</v>
      </c>
      <c r="L21" s="17"/>
      <c r="M21" s="17"/>
      <c r="N21" s="19" t="s">
        <v>32</v>
      </c>
    </row>
    <row r="22" customHeight="1" spans="1:14">
      <c r="A22" s="11">
        <v>16</v>
      </c>
      <c r="B22" s="18"/>
      <c r="C22" s="18"/>
      <c r="D22" s="18"/>
      <c r="E22" s="18"/>
      <c r="F22" s="18"/>
      <c r="G22" s="18"/>
      <c r="H22" s="11">
        <v>42</v>
      </c>
      <c r="I22" s="13" t="s">
        <v>50</v>
      </c>
      <c r="J22" s="14">
        <f>K22+N22</f>
        <v>0</v>
      </c>
      <c r="K22" s="14">
        <f>L22+M22</f>
        <v>0</v>
      </c>
      <c r="L22" s="17"/>
      <c r="M22" s="17"/>
      <c r="N22" s="15"/>
    </row>
    <row r="23" customHeight="1" spans="1:14">
      <c r="A23" s="11">
        <v>17</v>
      </c>
      <c r="B23" s="18"/>
      <c r="C23" s="18"/>
      <c r="D23" s="18"/>
      <c r="E23" s="18"/>
      <c r="F23" s="18"/>
      <c r="G23" s="18"/>
      <c r="H23" s="11">
        <v>43</v>
      </c>
      <c r="I23" s="13" t="s">
        <v>51</v>
      </c>
      <c r="J23" s="14">
        <f>K23+N23</f>
        <v>0</v>
      </c>
      <c r="K23" s="14">
        <f>L23+M23</f>
        <v>0</v>
      </c>
      <c r="L23" s="17"/>
      <c r="M23" s="17"/>
      <c r="N23" s="17"/>
    </row>
    <row r="24" customHeight="1" spans="1:14">
      <c r="A24" s="11">
        <v>18</v>
      </c>
      <c r="B24" s="13" t="s">
        <v>52</v>
      </c>
      <c r="C24" s="14">
        <f>D24</f>
        <v>4904.18</v>
      </c>
      <c r="D24" s="14">
        <f>F24</f>
        <v>4904.18</v>
      </c>
      <c r="E24" s="19" t="s">
        <v>32</v>
      </c>
      <c r="F24" s="15">
        <v>4904.18</v>
      </c>
      <c r="G24" s="19" t="s">
        <v>32</v>
      </c>
      <c r="H24" s="11">
        <v>44</v>
      </c>
      <c r="I24" s="13" t="s">
        <v>53</v>
      </c>
      <c r="J24" s="14">
        <f>K24</f>
        <v>0</v>
      </c>
      <c r="K24" s="14">
        <f>M24</f>
        <v>0</v>
      </c>
      <c r="L24" s="19" t="s">
        <v>32</v>
      </c>
      <c r="M24" s="17"/>
      <c r="N24" s="19" t="s">
        <v>32</v>
      </c>
    </row>
    <row r="25" customHeight="1" spans="1:14">
      <c r="A25" s="11">
        <v>19</v>
      </c>
      <c r="B25" s="20" t="s">
        <v>54</v>
      </c>
      <c r="C25" s="14">
        <f>D25+G25</f>
        <v>865700.94</v>
      </c>
      <c r="D25" s="14">
        <f>E25+F25</f>
        <v>865700.94</v>
      </c>
      <c r="E25" s="14">
        <f>E7+E11+E14+E16+E18+E19</f>
        <v>858736.02</v>
      </c>
      <c r="F25" s="14">
        <f>F7+F11+F14+F16+F18+F19+F24</f>
        <v>6964.92</v>
      </c>
      <c r="G25" s="14">
        <f>G7+G11+G14+G16+G18+G19</f>
        <v>0</v>
      </c>
      <c r="H25" s="11">
        <v>45</v>
      </c>
      <c r="I25" s="20" t="s">
        <v>55</v>
      </c>
      <c r="J25" s="14">
        <f>K25+N25</f>
        <v>10651334.18</v>
      </c>
      <c r="K25" s="14">
        <f>L25+M25</f>
        <v>10651334.18</v>
      </c>
      <c r="L25" s="14">
        <f>L7+L22</f>
        <v>7888673.63</v>
      </c>
      <c r="M25" s="14">
        <f>M7+M22+M24</f>
        <v>2762660.55</v>
      </c>
      <c r="N25" s="14">
        <f>N7+N22</f>
        <v>0</v>
      </c>
    </row>
    <row r="26" customHeight="1" spans="1:14">
      <c r="A26" s="11">
        <v>20</v>
      </c>
      <c r="B26" s="13" t="s">
        <v>56</v>
      </c>
      <c r="C26" s="14">
        <f>D26+G26</f>
        <v>0</v>
      </c>
      <c r="D26" s="14">
        <f>E26+F26</f>
        <v>0</v>
      </c>
      <c r="E26" s="15"/>
      <c r="F26" s="15"/>
      <c r="G26" s="15"/>
      <c r="H26" s="11">
        <v>46</v>
      </c>
      <c r="I26" s="13" t="s">
        <v>57</v>
      </c>
      <c r="J26" s="14">
        <f>K26+N26</f>
        <v>0</v>
      </c>
      <c r="K26" s="14">
        <f>L26+M26</f>
        <v>0</v>
      </c>
      <c r="L26" s="15"/>
      <c r="M26" s="15"/>
      <c r="N26" s="15"/>
    </row>
    <row r="27" customHeight="1" spans="1:14">
      <c r="A27" s="11">
        <v>21</v>
      </c>
      <c r="B27" s="13" t="s">
        <v>58</v>
      </c>
      <c r="C27" s="14">
        <f>D27+G27</f>
        <v>0</v>
      </c>
      <c r="D27" s="14">
        <f>E27+F27</f>
        <v>0</v>
      </c>
      <c r="E27" s="15"/>
      <c r="F27" s="15"/>
      <c r="G27" s="15"/>
      <c r="H27" s="11">
        <v>47</v>
      </c>
      <c r="I27" s="13" t="s">
        <v>59</v>
      </c>
      <c r="J27" s="14">
        <f>K27+N27</f>
        <v>35810502.34</v>
      </c>
      <c r="K27" s="14">
        <f>L27+M27</f>
        <v>35810502.34</v>
      </c>
      <c r="L27" s="15">
        <v>8280667.03</v>
      </c>
      <c r="M27" s="15">
        <v>27529835.31</v>
      </c>
      <c r="N27" s="15"/>
    </row>
    <row r="28" customHeight="1" spans="1:14">
      <c r="A28" s="11">
        <v>22</v>
      </c>
      <c r="B28" s="20" t="s">
        <v>60</v>
      </c>
      <c r="C28" s="14">
        <f>D28+G28</f>
        <v>865700.94</v>
      </c>
      <c r="D28" s="14">
        <f>E28+F28</f>
        <v>865700.94</v>
      </c>
      <c r="E28" s="14">
        <f>E25+E26+E27</f>
        <v>858736.02</v>
      </c>
      <c r="F28" s="14">
        <f>F25+F26+F27</f>
        <v>6964.92</v>
      </c>
      <c r="G28" s="14">
        <f>G25+G26+G27</f>
        <v>0</v>
      </c>
      <c r="H28" s="11">
        <v>48</v>
      </c>
      <c r="I28" s="20" t="s">
        <v>61</v>
      </c>
      <c r="J28" s="14">
        <f>K28+N28</f>
        <v>46461836.52</v>
      </c>
      <c r="K28" s="14">
        <f>L28+M28</f>
        <v>46461836.52</v>
      </c>
      <c r="L28" s="14">
        <f>L25+L27+L26</f>
        <v>16169340.66</v>
      </c>
      <c r="M28" s="14">
        <f>M25+M27+M26</f>
        <v>30292495.86</v>
      </c>
      <c r="N28" s="14">
        <f>N25+N27+N26</f>
        <v>0</v>
      </c>
    </row>
    <row r="29" customHeight="1" spans="1:14">
      <c r="A29" s="11">
        <v>23</v>
      </c>
      <c r="B29" s="13"/>
      <c r="C29" s="21"/>
      <c r="D29" s="21"/>
      <c r="E29" s="21"/>
      <c r="F29" s="21"/>
      <c r="G29" s="21"/>
      <c r="H29" s="11">
        <v>49</v>
      </c>
      <c r="I29" s="20" t="s">
        <v>62</v>
      </c>
      <c r="J29" s="14">
        <f>C28-J28</f>
        <v>-45596135.58</v>
      </c>
      <c r="K29" s="14">
        <f>D28-K28</f>
        <v>-45596135.58</v>
      </c>
      <c r="L29" s="14">
        <f>E28-L28</f>
        <v>-15310604.64</v>
      </c>
      <c r="M29" s="14">
        <f>F28-M28</f>
        <v>-30285530.94</v>
      </c>
      <c r="N29" s="14">
        <f>G28-N28</f>
        <v>0</v>
      </c>
    </row>
    <row r="30" customHeight="1" spans="1:14">
      <c r="A30" s="11">
        <v>24</v>
      </c>
      <c r="B30" s="13" t="s">
        <v>63</v>
      </c>
      <c r="C30" s="14">
        <f>D30+G30</f>
        <v>48029787.51</v>
      </c>
      <c r="D30" s="14">
        <f>E30+F30</f>
        <v>48029787.51</v>
      </c>
      <c r="E30" s="15">
        <v>17744256.57</v>
      </c>
      <c r="F30" s="15">
        <v>30285530.94</v>
      </c>
      <c r="G30" s="15"/>
      <c r="H30" s="11">
        <v>50</v>
      </c>
      <c r="I30" s="13" t="s">
        <v>64</v>
      </c>
      <c r="J30" s="14">
        <f>K30+N30</f>
        <v>2433651.93</v>
      </c>
      <c r="K30" s="14">
        <f>L30+M30</f>
        <v>2433651.93</v>
      </c>
      <c r="L30" s="14">
        <f>(E28+E30)-L28</f>
        <v>2433651.93</v>
      </c>
      <c r="M30" s="14">
        <f>(F28+F30)-M28</f>
        <v>0</v>
      </c>
      <c r="N30" s="14">
        <f>(G28+G30)-N28</f>
        <v>0</v>
      </c>
    </row>
    <row r="31" customHeight="1" spans="1:14">
      <c r="A31" s="11">
        <v>25</v>
      </c>
      <c r="B31" s="13"/>
      <c r="C31" s="21"/>
      <c r="D31" s="21"/>
      <c r="E31" s="21"/>
      <c r="F31" s="21"/>
      <c r="G31" s="21"/>
      <c r="H31" s="11">
        <v>51</v>
      </c>
      <c r="I31" s="13" t="s">
        <v>65</v>
      </c>
      <c r="J31" s="14">
        <f>K31+N31</f>
        <v>0</v>
      </c>
      <c r="K31" s="14">
        <f>L31+M31</f>
        <v>0</v>
      </c>
      <c r="L31" s="15"/>
      <c r="M31" s="15"/>
      <c r="N31" s="15"/>
    </row>
    <row r="32" customHeight="1" spans="1:14">
      <c r="A32" s="11">
        <v>26</v>
      </c>
      <c r="B32" s="11" t="s">
        <v>66</v>
      </c>
      <c r="C32" s="14">
        <f>D32+G32</f>
        <v>48895488.45</v>
      </c>
      <c r="D32" s="14">
        <f>E32+F32</f>
        <v>48895488.45</v>
      </c>
      <c r="E32" s="14">
        <f>E28+E30</f>
        <v>18602992.59</v>
      </c>
      <c r="F32" s="14">
        <f>F28+F30</f>
        <v>30292495.86</v>
      </c>
      <c r="G32" s="14">
        <f>G28+G30</f>
        <v>0</v>
      </c>
      <c r="H32" s="11">
        <v>52</v>
      </c>
      <c r="I32" s="11" t="s">
        <v>66</v>
      </c>
      <c r="J32" s="14">
        <f>K32+N32</f>
        <v>48895488.45</v>
      </c>
      <c r="K32" s="14">
        <f>L32+M32</f>
        <v>48895488.45</v>
      </c>
      <c r="L32" s="14">
        <f>L28+L30</f>
        <v>18602992.59</v>
      </c>
      <c r="M32" s="14">
        <f>M28+M30</f>
        <v>30292495.86</v>
      </c>
      <c r="N32" s="14">
        <f>N28+N30</f>
        <v>0</v>
      </c>
    </row>
    <row r="33" ht="24" customHeight="1" spans="1:14">
      <c r="A33" s="22" t="s">
        <v>67</v>
      </c>
      <c r="B33" s="22"/>
      <c r="C33" s="23"/>
      <c r="D33" s="23"/>
      <c r="E33" s="23"/>
      <c r="F33" s="23"/>
      <c r="G33" s="23"/>
      <c r="H33" s="22"/>
      <c r="I33" s="22"/>
      <c r="J33" s="23"/>
      <c r="K33" s="23"/>
      <c r="L33" s="23"/>
      <c r="M33" s="23"/>
      <c r="N33" s="23"/>
    </row>
    <row r="34" customHeight="1" spans="1:14">
      <c r="A34" s="24" t="s">
        <v>68</v>
      </c>
      <c r="B34" s="24"/>
      <c r="C34" s="25"/>
      <c r="D34" s="25"/>
      <c r="E34" s="25"/>
      <c r="F34" s="25"/>
      <c r="G34" s="25"/>
      <c r="H34" s="24"/>
      <c r="I34" s="24"/>
      <c r="J34" s="25"/>
      <c r="K34" s="25"/>
      <c r="L34" s="25"/>
      <c r="M34" s="25"/>
      <c r="N34" s="25"/>
    </row>
    <row r="35" ht="24" customHeight="1" spans="1:14">
      <c r="A35" s="22" t="s">
        <v>69</v>
      </c>
      <c r="B35" s="24"/>
      <c r="C35" s="25"/>
      <c r="D35" s="25"/>
      <c r="E35" s="25"/>
      <c r="F35" s="25"/>
      <c r="G35" s="25"/>
      <c r="H35" s="24"/>
      <c r="I35" s="24"/>
      <c r="J35" s="25"/>
      <c r="K35" s="25"/>
      <c r="L35" s="25"/>
      <c r="M35" s="25"/>
      <c r="N35" s="25"/>
    </row>
    <row r="36" customHeight="1" spans="1:14">
      <c r="A36" s="24" t="s">
        <v>70</v>
      </c>
      <c r="B36" s="24"/>
      <c r="C36" s="25"/>
      <c r="D36" s="25"/>
      <c r="E36" s="25"/>
      <c r="F36" s="25"/>
      <c r="G36" s="25"/>
      <c r="H36" s="24"/>
      <c r="I36" s="24"/>
      <c r="J36" s="25"/>
      <c r="K36" s="25"/>
      <c r="L36" s="25"/>
      <c r="M36" s="25"/>
      <c r="N36" s="25"/>
    </row>
    <row r="37" customHeight="1" spans="1:14">
      <c r="A37" s="24" t="s">
        <v>71</v>
      </c>
      <c r="B37" s="24"/>
      <c r="C37" s="25"/>
      <c r="D37" s="25"/>
      <c r="E37" s="25"/>
      <c r="F37" s="25"/>
      <c r="G37" s="25"/>
      <c r="H37" s="24"/>
      <c r="I37" s="24"/>
      <c r="J37" s="25"/>
      <c r="K37" s="25"/>
      <c r="L37" s="25"/>
      <c r="M37" s="25"/>
      <c r="N37" s="25"/>
    </row>
    <row r="38" customHeight="1" spans="1:14">
      <c r="A38" s="24" t="s">
        <v>72</v>
      </c>
      <c r="B38" s="24"/>
      <c r="C38" s="25"/>
      <c r="D38" s="25"/>
      <c r="E38" s="25"/>
      <c r="F38" s="25"/>
      <c r="G38" s="25"/>
      <c r="H38" s="24"/>
      <c r="I38" s="24"/>
      <c r="J38" s="25"/>
      <c r="K38" s="25"/>
      <c r="L38" s="25"/>
      <c r="M38" s="25"/>
      <c r="N38" s="25"/>
    </row>
    <row r="39" customHeight="1" spans="1:14">
      <c r="A39" s="26"/>
      <c r="B39" s="27"/>
      <c r="C39" s="28"/>
      <c r="D39" s="28"/>
      <c r="E39" s="28"/>
      <c r="F39" s="28"/>
      <c r="G39" s="28"/>
      <c r="H39" s="27"/>
      <c r="I39" s="27"/>
      <c r="J39" s="28"/>
      <c r="K39" s="28"/>
      <c r="L39" s="28"/>
      <c r="M39" s="28"/>
      <c r="N39" s="28"/>
    </row>
  </sheetData>
  <sheetProtection sheet="1"/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rintOptions horizontalCentered="1"/>
  <pageMargins left="0.0388888888888889" right="0.196527777777778" top="0.275" bottom="0.511805555555556" header="0.51" footer="0.51"/>
  <pageSetup paperSize="9" scale="56" pageOrder="overThenDown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2022年职工基本医疗保险（含生育保险）基金收支表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2022-09-19T19:56:00Z</dcterms:created>
  <dcterms:modified xsi:type="dcterms:W3CDTF">2023-03-13T01:36:56Z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5F5BAB3D558F48BEB7E6C1D8615DA2C6</vt:lpwstr>
  </property>
  <property fmtid="{D5CDD505-2E9C-101B-9397-08002B2CF9AE}" pid="3" name="KSOProductBuildVer">
    <vt:lpwstr>2052-11.1.0.13703</vt:lpwstr>
  </property>
</Properties>
</file>