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 (调整)" sheetId="4" r:id="rId1"/>
  </sheets>
  <definedNames>
    <definedName name="_xlnm.Print_Area" localSheetId="0">'2025 (调整)'!$A$1:$H$13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<sst xmlns="http://schemas.openxmlformats.org/spreadsheetml/2006/main" count="26" uniqueCount="26">
  <si>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合水县2024年中央彩票公益金支持乡村振兴资金项目实施情况</t>
  </si>
  <si>
    <t>单位：万元</t>
  </si>
  <si>
    <t>序号</t>
  </si>
  <si>
    <t>项目名称</t>
  </si>
  <si>
    <t>项目实施情况</t>
  </si>
  <si>
    <t>下达金额</t>
  </si>
  <si>
    <t>执行情况</t>
  </si>
  <si>
    <t>支付率</t>
  </si>
  <si>
    <t>决算价</t>
  </si>
  <si>
    <t>质保金</t>
  </si>
  <si>
    <t>合计</t>
  </si>
  <si>
    <t>7个</t>
  </si>
  <si>
    <t>太白护岸加固项目</t>
  </si>
  <si>
    <t>完成阀门井工程1套，浆砌石挡墙1062.9m，不锈钢栏杆1572m,防水土工膜47685㎡，广场花岗岩1737.57㎡，植草护坡5688.25㎡，10kv线路1项，洗手间1座，亲水平台4座，塑胶跑道1项，机电设备安装1项，照明灯80个，进水及退水管1项，湖底工程1项，雨污水管网1项</t>
  </si>
  <si>
    <t>合水县太白镇食用菌生成基地建设项目菌棒补助</t>
  </si>
  <si>
    <t>在连家砭村新建食用菌大棚103座，每座补助2万元</t>
  </si>
  <si>
    <t>农民技能培训项目</t>
  </si>
  <si>
    <t>对全镇的产业致富带头人、返乡农民工、农村“两后生”、种养殖大户、家庭农场主及其他正在从事或有意愿从事农业产业化经营、标准化生产、品牌化销售的380名劳动力（其中脱贫户、监测户、退役军人、就业困难人员优先）进行集中培训。</t>
  </si>
  <si>
    <t>太白镇太白村道路硬化项目</t>
  </si>
  <si>
    <t>新建4米宽水泥路1.896km，检查井18座，栽植垂柳（绿化）303株。</t>
  </si>
  <si>
    <t>太白镇太白村瓦川组、葫芦河村黑山洞组、安子坪村清凉寺组漫水桥建设项目</t>
  </si>
  <si>
    <t>太白镇太白村瓦川组、葫芦河村黑山洞组、葫芦河村葫芦河组漫水桥3座</t>
  </si>
  <si>
    <t>太白镇莲花寺村奶羊养殖圈舍项目</t>
  </si>
  <si>
    <t>新建奶羊养殖圈舍3座，配套建设水、电、路、围栏及草棚等基础设施</t>
  </si>
  <si>
    <t>糯玉米真空包装采购项目</t>
  </si>
  <si>
    <t>购买全自动真空包装机1台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</si>
</sst>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楷体"/>
      <charset val="134"/>
    </font>
    <font>
      <b/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723900</xdr:colOff>
      <xdr:row>13</xdr:row>
      <xdr:rowOff>0</xdr:rowOff>
    </xdr:from>
    <xdr:to>
      <xdr:col>4</xdr:col>
      <xdr:colOff>9525</xdr:colOff>
      <xdr:row>17</xdr:row>
      <xdr:rowOff>145415</xdr:rowOff>
    </xdr:to>
    <xdr:pic>
      <xdr:nvPicPr>
        <xdr:cNvPr id="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19950" y="9391650"/>
          <a:ext cx="209550" cy="831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903605</xdr:colOff>
      <xdr:row>13</xdr:row>
      <xdr:rowOff>0</xdr:rowOff>
    </xdr:from>
    <xdr:to>
      <xdr:col>4</xdr:col>
      <xdr:colOff>189230</xdr:colOff>
      <xdr:row>17</xdr:row>
      <xdr:rowOff>145415</xdr:rowOff>
    </xdr:to>
    <xdr:pic>
      <xdr:nvPicPr>
        <xdr:cNvPr id="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399655" y="9391650"/>
          <a:ext cx="209550" cy="831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723900</xdr:colOff>
      <xdr:row>8</xdr:row>
      <xdr:rowOff>317500</xdr:rowOff>
    </xdr:from>
    <xdr:to>
      <xdr:col>4</xdr:col>
      <xdr:colOff>9525</xdr:colOff>
      <xdr:row>9</xdr:row>
      <xdr:rowOff>615315</xdr:rowOff>
    </xdr:to>
    <xdr:pic>
      <xdr:nvPicPr>
        <xdr:cNvPr id="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7219950" y="6445250"/>
          <a:ext cx="209550" cy="8312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view="pageBreakPreview" zoomScaleNormal="100" workbookViewId="0">
      <selection activeCell="L6" sqref="L6"/>
    </sheetView>
  </sheetViews>
  <sheetFormatPr defaultColWidth="9" defaultRowHeight="13.5"/>
  <cols>
    <col min="1" max="1" width="5.875" customWidth="1"/>
    <col min="2" max="2" width="27.125" customWidth="1"/>
    <col min="3" max="3" width="52.25" customWidth="1"/>
    <col min="4" max="4" width="12.125" customWidth="1"/>
    <col min="5" max="5" width="12.7916666666667" customWidth="1"/>
    <col min="6" max="6" width="9.25"/>
    <col min="7" max="8" width="11.375"/>
    <col min="9" max="9" width="5.44166666666667" customWidth="1"/>
    <col min="10" max="10" width="11.5"/>
    <col min="14" max="14" width="11.5"/>
    <col min="15" max="15" width="10.375"/>
  </cols>
  <sheetData>
    <row r="1" customFormat="1" ht="71" customHeight="1" spans="1:10">
      <c r="A1" s="2" t="s">
        <v>0</v>
      </c>
      <c r="B1" s="2"/>
      <c r="C1" s="2"/>
      <c r="D1" s="2"/>
      <c r="E1" s="2"/>
      <c r="F1" s="2"/>
      <c r="G1" s="2"/>
      <c r="H1" s="2"/>
      <c r="J1" s="18"/>
    </row>
    <row r="2" s="1" customFormat="1" ht="24" customHeight="1" spans="1:8">
      <c r="A2" s="3"/>
      <c r="B2" s="4"/>
      <c r="C2" s="4"/>
      <c r="D2" s="5"/>
      <c r="E2" s="5"/>
      <c r="F2" s="6" t="s">
        <v>1</v>
      </c>
      <c r="G2" s="5"/>
      <c r="H2" s="5"/>
    </row>
    <row r="3" customForma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</row>
    <row r="4" customFormat="1" ht="25" customHeight="1" spans="1:8">
      <c r="A4" s="7"/>
      <c r="B4" s="8"/>
      <c r="C4" s="8"/>
      <c r="D4" s="8"/>
      <c r="E4" s="8"/>
      <c r="F4" s="9"/>
      <c r="G4" s="8"/>
      <c r="H4" s="8"/>
    </row>
    <row r="5" customFormat="1" ht="29" customHeight="1" spans="1:8">
      <c r="A5" s="7" t="s">
        <v>10</v>
      </c>
      <c r="B5" s="10"/>
      <c r="C5" s="8" t="s">
        <v>11</v>
      </c>
      <c r="D5" s="8">
        <f>SUM(D6:D14)</f>
        <v>1570.003375</v>
      </c>
      <c r="E5" s="8">
        <f>SUM(E6:E13)</f>
        <v>1525.49374055</v>
      </c>
      <c r="F5" s="9">
        <v>0.97</v>
      </c>
      <c r="G5" s="8"/>
      <c r="H5" s="8">
        <f>SUM(H6:H14)</f>
        <v>31.89549055</v>
      </c>
    </row>
    <row r="6" customFormat="1" ht="138" customHeight="1" spans="1:8">
      <c r="A6" s="11">
        <v>1</v>
      </c>
      <c r="B6" s="12" t="s">
        <v>12</v>
      </c>
      <c r="C6" s="12" t="s">
        <v>13</v>
      </c>
      <c r="D6" s="13">
        <f>650-83.999954</f>
        <v>566.000046</v>
      </c>
      <c r="E6" s="14">
        <f>529.42+15.42</f>
        <v>544.84</v>
      </c>
      <c r="F6" s="9">
        <f>E6/D6</f>
        <v>0.96261476275569</v>
      </c>
      <c r="G6" s="14">
        <f>1064.014461-550</f>
        <v>514.014461</v>
      </c>
      <c r="H6" s="14">
        <f>31.92-16.5</f>
        <v>15.42</v>
      </c>
    </row>
    <row r="7" customFormat="1" ht="58" customHeight="1" spans="1:15">
      <c r="A7" s="11">
        <v>2</v>
      </c>
      <c r="B7" s="12" t="s">
        <v>14</v>
      </c>
      <c r="C7" s="12" t="s">
        <v>15</v>
      </c>
      <c r="D7" s="13">
        <f>307.8-15.330405+99.333734</f>
        <v>391.803329</v>
      </c>
      <c r="E7" s="14">
        <v>390.46595</v>
      </c>
      <c r="F7" s="9">
        <f t="shared" ref="F7:F12" si="0">E7/D7</f>
        <v>0.996586606337896</v>
      </c>
      <c r="G7" s="15">
        <v>390.46595</v>
      </c>
      <c r="H7" s="14">
        <v>0</v>
      </c>
      <c r="O7" s="19"/>
    </row>
    <row r="8" customFormat="1" ht="124" customHeight="1" spans="1:8">
      <c r="A8" s="11">
        <v>3</v>
      </c>
      <c r="B8" s="12" t="s">
        <v>16</v>
      </c>
      <c r="C8" s="12" t="s">
        <v>17</v>
      </c>
      <c r="D8" s="13">
        <v>50</v>
      </c>
      <c r="E8" s="14">
        <v>49.3</v>
      </c>
      <c r="F8" s="9">
        <f t="shared" si="0"/>
        <v>0.986</v>
      </c>
      <c r="G8" s="14">
        <v>49.3</v>
      </c>
      <c r="H8" s="14">
        <v>0</v>
      </c>
    </row>
    <row r="9" customFormat="1" ht="42" customHeight="1" spans="1:8">
      <c r="A9" s="11">
        <v>4</v>
      </c>
      <c r="B9" s="12" t="s">
        <v>18</v>
      </c>
      <c r="C9" s="12" t="s">
        <v>19</v>
      </c>
      <c r="D9" s="13">
        <f>300-36.9513</f>
        <v>263.0487</v>
      </c>
      <c r="E9" s="14">
        <v>257.6416</v>
      </c>
      <c r="F9" s="9">
        <f t="shared" si="0"/>
        <v>0.97944449069697</v>
      </c>
      <c r="G9" s="14">
        <v>258.3085</v>
      </c>
      <c r="H9" s="14">
        <v>7.75</v>
      </c>
    </row>
    <row r="10" customFormat="1" ht="80" customHeight="1" spans="1:8">
      <c r="A10" s="11">
        <v>5</v>
      </c>
      <c r="B10" s="12" t="s">
        <v>20</v>
      </c>
      <c r="C10" s="12" t="s">
        <v>21</v>
      </c>
      <c r="D10" s="13">
        <v>262.2</v>
      </c>
      <c r="E10" s="14">
        <v>247.2632</v>
      </c>
      <c r="F10" s="9">
        <f t="shared" si="0"/>
        <v>0.943032799389779</v>
      </c>
      <c r="G10" s="14">
        <v>262.08</v>
      </c>
      <c r="H10" s="14">
        <v>7.86</v>
      </c>
    </row>
    <row r="11" customFormat="1" ht="57" customHeight="1" spans="1:8">
      <c r="A11" s="11">
        <v>6</v>
      </c>
      <c r="B11" s="12" t="s">
        <v>22</v>
      </c>
      <c r="C11" s="12" t="s">
        <v>23</v>
      </c>
      <c r="D11" s="13">
        <v>30.3377</v>
      </c>
      <c r="E11" s="14">
        <v>29.36939055</v>
      </c>
      <c r="F11" s="9">
        <f t="shared" si="0"/>
        <v>0.968082305184638</v>
      </c>
      <c r="G11" s="14">
        <v>28.849685</v>
      </c>
      <c r="H11" s="14">
        <f>G11*0.03</f>
        <v>0.86549055</v>
      </c>
    </row>
    <row r="12" customFormat="1" ht="42" customHeight="1" spans="1:8">
      <c r="A12" s="11">
        <v>7</v>
      </c>
      <c r="B12" s="12" t="s">
        <v>24</v>
      </c>
      <c r="C12" s="12" t="s">
        <v>25</v>
      </c>
      <c r="D12" s="13">
        <v>6.6136</v>
      </c>
      <c r="E12" s="14">
        <v>6.6136</v>
      </c>
      <c r="F12" s="9">
        <f t="shared" si="0"/>
        <v>1</v>
      </c>
      <c r="G12" s="15">
        <v>6.6136</v>
      </c>
      <c r="H12" s="14">
        <v>0</v>
      </c>
    </row>
    <row r="13" customFormat="1" ht="36" customHeight="1" spans="1:8">
      <c r="A13" s="11"/>
      <c r="B13" s="16"/>
      <c r="C13" s="16"/>
      <c r="D13" s="17"/>
      <c r="E13" s="14"/>
      <c r="F13" s="9"/>
      <c r="G13" s="14"/>
      <c r="H13" s="14"/>
    </row>
  </sheetData>
  <mergeCells count="10">
    <mergeCell ref="A1:H1"/>
    <mergeCell ref="A5:B5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scale="7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 (调整)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存在</cp:lastModifiedBy>
  <dcterms:created xsi:type="dcterms:W3CDTF">2023-05-12T11:15:00Z</dcterms:created>
  <dcterms:modified xsi:type="dcterms:W3CDTF">2025-06-20T08:53:12Z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BF5AE74665214146B5877B2C03AEE1C1_12</vt:lpwstr>
  </property>
</Properties>
</file>