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707"/>
  </bookViews>
  <sheets>
    <sheet name="附表1"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Titles" localSheetId="0">附表1!$1:$6</definedName>
    <definedName name="_xlnm.Print_Area" localSheetId="0">附表1!$A$1:$I$64</definedName>
    <definedName name="_?">#REF!</definedName>
    <definedName name="___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s>
  <calcPr calcId="144525" concurrentCalc="0"/>
</workbook>
</file>

<file path=xl/sharedStrings.xml><?xml version="1.0" encoding="utf-8"?>
<sst xmlns="http://schemas.openxmlformats.org/spreadsheetml/2006/main" count="92" uniqueCount="90">
  <si>
    <t>合水县2019年统筹整合资金计划表（与整合方案一致）</t>
  </si>
  <si>
    <t xml:space="preserve">填报单位（盖章）： </t>
  </si>
  <si>
    <t>单位</t>
  </si>
  <si>
    <t>万元</t>
  </si>
  <si>
    <t>序号</t>
  </si>
  <si>
    <t>财政资金名称</t>
  </si>
  <si>
    <t>纳入整合范围的资金规模（万元）</t>
  </si>
  <si>
    <t>计划整合规模</t>
  </si>
  <si>
    <t>占比</t>
  </si>
  <si>
    <t>资金规模</t>
  </si>
  <si>
    <t>对应文号</t>
  </si>
  <si>
    <t>A</t>
  </si>
  <si>
    <t>E1</t>
  </si>
  <si>
    <t>F</t>
  </si>
  <si>
    <t>G</t>
  </si>
  <si>
    <t>合计</t>
  </si>
  <si>
    <t>一</t>
  </si>
  <si>
    <t>中央财政合计</t>
  </si>
  <si>
    <t>中央财政专项扶贫资金</t>
  </si>
  <si>
    <t>水利发展资金</t>
  </si>
  <si>
    <t>农业生产发展资金</t>
  </si>
  <si>
    <t>总规模(A,包含该项资金的全部支出方向)</t>
  </si>
  <si>
    <t>其中（B）:</t>
  </si>
  <si>
    <t>★耕地地力保护补贴(B1)</t>
  </si>
  <si>
    <t>★农机购置补贴(B2)</t>
  </si>
  <si>
    <t>★支持适度规模经营（农业信贷担保体系建设运营）(B3)</t>
  </si>
  <si>
    <t>★有机肥替代(B4)</t>
  </si>
  <si>
    <t>★农机深耕深松(B5)</t>
  </si>
  <si>
    <t>★耕地休耕(B6)</t>
  </si>
  <si>
    <t>扣除B后的资金规模（C=A-B）</t>
  </si>
  <si>
    <t>林业改革发展资金</t>
  </si>
  <si>
    <t>其中（B）：★天然林保护管理（天保工程区管护、天然林停伐管护）</t>
  </si>
  <si>
    <t>农业综合开发补助资金</t>
  </si>
  <si>
    <t>农村综合改革转移支付</t>
  </si>
  <si>
    <t>土地整治工作专项资金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</si>
  <si>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</si>
  <si>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</si>
  <si>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</si>
  <si>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</si>
  <si>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</si>
  <si>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</si>
  <si>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</si>
  <si>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</si>
  <si>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</si>
  <si>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</si>
  <si>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</si>
  <si>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</si>
  <si>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⑵中小河流治理工程中央基投资</t>
  </si>
  <si>
    <t>⑶全国新增千亿斤粮食生产能力规划田间工程中央基建投资</t>
  </si>
  <si>
    <t>⑷农村电网改造升级工程中央基建投资</t>
  </si>
  <si>
    <t>⑸以工代赈示范工程中央基建投资</t>
  </si>
  <si>
    <t>⑹农村饮水安全巩固提升工程中央基建投资</t>
  </si>
  <si>
    <t>⑺规模化大型沼气工程中央基建投资</t>
  </si>
  <si>
    <t>⑻退牧还草中央基建投资</t>
  </si>
  <si>
    <t>⑼水文基础设施中央基建投资</t>
  </si>
  <si>
    <t>⑽种养业循环一体化项目中央基建投资</t>
  </si>
  <si>
    <t>⑾2017水生态治理中小河流治理等其他水利工程中央基建投资</t>
  </si>
  <si>
    <t>⑿重点区域排涝能力建设中央基建投资</t>
  </si>
  <si>
    <t>⒀中央预算内投资用于“三农”建设的其他资金（属于整合范围但未在⑴-⑿列明的资金）</t>
  </si>
  <si>
    <t>二</t>
  </si>
  <si>
    <t>省级财政资金小计</t>
  </si>
  <si>
    <t>发展资金省级资金</t>
  </si>
  <si>
    <t>“两州一市”省级资金</t>
  </si>
  <si>
    <t>少数民族发展省级资金</t>
  </si>
  <si>
    <t>以工代赈省级资金</t>
  </si>
  <si>
    <t>①农田水利设施建设省级资金、②山洪灾害防治省级资金</t>
  </si>
  <si>
    <t>农民专业合作社省级资金</t>
  </si>
  <si>
    <t>①测土配方补助资金省级资金、②耕地保护与质量提升补助省级资金</t>
  </si>
  <si>
    <t>农业综合开发省级资金</t>
  </si>
  <si>
    <t>农村综合改革示范点省级资金和村级公益事业建设一事一议奖补省级资金</t>
  </si>
  <si>
    <t>土地开发治理项目省级资金</t>
  </si>
  <si>
    <t>农村环境综合治理示范和规模化畜禽养殖省级资金</t>
  </si>
  <si>
    <t>农村危房改造省级资金</t>
  </si>
  <si>
    <t>三</t>
  </si>
  <si>
    <t>市级财政资金小计</t>
  </si>
  <si>
    <t>四</t>
  </si>
  <si>
    <t>县级财政资金小计</t>
  </si>
  <si>
    <t>填表说明：</t>
  </si>
  <si>
    <t>1.进度统计表主要反映某一年度整合工作情况，请分年度、分级汇总上报。省级财政、扶贫部门须汇总本省所有试点县情况联合行文报财政部、国务院扶贫办，每季度上报一次，即分别在4月15日、7月15日、10月15日及次年1月15日前。每年1月15日、4月15日、7月15日需同时报送上一年度和本年度的统计表。每年10月15日只报送本年度的统计表。</t>
  </si>
  <si>
    <t>2.汇总报财政部、国务院扶贫办时，纳入整合范围的中央财政各项资金需报送细项，省级、市级、县级财政资金只报小计数，不报送细项（细项由各省留存备查）。</t>
  </si>
  <si>
    <t>3.资金总规模（A）指本省（市）本年度该项资金的总规模；其中试点贫困县资金规模（B）指试点贫困县收到的该项资金的规模。A&gt;=B。</t>
  </si>
  <si>
    <t>4.年度资金增幅全省平均（C）指本省该项资金的年度增幅（=本年规模/上年规模-100%）；年度资金增幅试点贫困县平均（D）指安排给本省试点县的该项资金规模的年度增幅（=本年规模/上年规模-100%）。年度间试点县数量有变化的，只统计上一年度试点县的平均增幅。C和D只由省级填报。</t>
  </si>
  <si>
    <r>
      <rPr>
        <sz val="12"/>
        <rFont val="宋体"/>
        <charset val="134"/>
        <scheme val="minor"/>
      </rPr>
      <t>5.计划整合资金规模（E）根据试点贫困县资金统筹整合使用方案填报。其中：E</t>
    </r>
    <r>
      <rPr>
        <vertAlign val="subscript"/>
        <sz val="12"/>
        <rFont val="宋体"/>
        <charset val="134"/>
        <scheme val="minor"/>
      </rPr>
      <t>1</t>
    </r>
    <r>
      <rPr>
        <sz val="12"/>
        <rFont val="宋体"/>
        <charset val="134"/>
        <scheme val="minor"/>
      </rPr>
      <t>为年初方案中计划整合资金规模，E</t>
    </r>
    <r>
      <rPr>
        <vertAlign val="subscript"/>
        <sz val="12"/>
        <rFont val="宋体"/>
        <charset val="134"/>
        <scheme val="minor"/>
      </rPr>
      <t>2</t>
    </r>
    <r>
      <rPr>
        <sz val="12"/>
        <rFont val="宋体"/>
        <charset val="134"/>
        <scheme val="minor"/>
      </rPr>
      <t>为调整方案后的计划整合资金规模，调整方案需按程序重新进行报备（参照预算调整要求，原则上只允许调整一次，具体时间要求由各省自行规定，调整数为最终数）。贫困县资金统筹整合使用方案是监督检查和考核评价的重要依据，该指标需与方案保持一致。</t>
    </r>
  </si>
  <si>
    <t>6.已整合资金规模（F）指试点贫困县已收到上级转移支付或本级安排的，且已分解下达到责任部门或项目的资金规模。F&lt;=E。</t>
  </si>
  <si>
    <t>7.已完成支出规模（G）指已整合资金规模（F）中，已报账或形成实际支出的资金规模。G&lt;=F。</t>
  </si>
  <si>
    <t>8.整合后资金的实际投向，按农业生产发展（H）、农村基础设施建设（I）、其他（J）三大类统计。G=H+I+J。</t>
  </si>
  <si>
    <t>9.考虑到整合后形成资金池，难以区分各级资金的实际支出和实际投向，每个试点贫困县对（G、H、I、J）4项指标只填总数。</t>
  </si>
  <si>
    <t>10.按照财农[2016]151号文件要求，纳入整合范围的涉农资金按原渠道下达到县后，贫困县区分中央、省、市各级各类资金并详细记录预算指标来源，根据经报备的资金统筹整合使用方案安排预算，将调整后的预算下达给实际使用单位，按实际用途列相应支出科目，在预算指标账中记录有关资金用途调整情况，并相应做好预决算说明和解释工作，如实反映资金实际使用情况。上述要求不在本表反映但各试点贫困县要有详细记录备查。</t>
  </si>
  <si>
    <t>11.标“— —”格不需填写。</t>
  </si>
  <si>
    <t>12.★表示不纳入整合范围的涉农资金</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</si>
</sst>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6">
    <font>
      <sz val="11"/>
      <color theme="1"/>
      <name val="宋体"/>
      <charset val="134"/>
      <scheme val="minor"/>
    </font>
    <font>
      <b/>
      <sz val="10"/>
      <color theme="1"/>
      <name val="宋体"/>
      <charset val="134"/>
      <scheme val="minor"/>
    </font>
    <font>
      <sz val="28"/>
      <color theme="1"/>
      <name val="黑体"/>
      <charset val="134"/>
    </font>
    <font>
      <sz val="11"/>
      <color indexed="8"/>
      <name val="宋体"/>
      <charset val="134"/>
      <scheme val="major"/>
    </font>
    <font>
      <b/>
      <sz val="11"/>
      <color indexed="8"/>
      <name val="宋体"/>
      <charset val="134"/>
      <scheme val="major"/>
    </font>
    <font>
      <b/>
      <sz val="14"/>
      <color rgb="FF000000"/>
      <name val="宋体"/>
      <charset val="134"/>
      <scheme val="minor"/>
    </font>
    <font>
      <b/>
      <sz val="12"/>
      <color indexed="8"/>
      <name val="宋体"/>
      <charset val="134"/>
      <scheme val="major"/>
    </font>
    <font>
      <b/>
      <sz val="14"/>
      <color indexed="8"/>
      <name val="宋体"/>
      <charset val="134"/>
      <scheme val="minor"/>
    </font>
    <font>
      <b/>
      <sz val="14"/>
      <color theme="1"/>
      <name val="宋体"/>
      <charset val="134"/>
      <scheme val="minor"/>
    </font>
    <font>
      <b/>
      <sz val="14"/>
      <name val="宋体"/>
      <charset val="134"/>
      <scheme val="minor"/>
    </font>
    <font>
      <sz val="14"/>
      <name val="宋体"/>
      <charset val="134"/>
      <scheme val="minor"/>
    </font>
    <font>
      <sz val="14"/>
      <color theme="1"/>
      <name val="宋体"/>
      <charset val="134"/>
      <scheme val="minor"/>
    </font>
    <font>
      <sz val="14"/>
      <color indexed="8"/>
      <name val="宋体"/>
      <charset val="134"/>
      <scheme val="minor"/>
    </font>
    <font>
      <sz val="12"/>
      <color theme="1"/>
      <name val="宋体"/>
      <charset val="134"/>
      <scheme val="minor"/>
    </font>
    <font>
      <sz val="12"/>
      <name val="宋体"/>
      <charset val="134"/>
      <scheme val="minor"/>
    </font>
    <font>
      <sz val="11"/>
      <color indexed="8"/>
      <name val="宋体"/>
      <charset val="134"/>
    </font>
    <font>
      <sz val="11"/>
      <color theme="1"/>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vertAlign val="subscript"/>
      <sz val="12"/>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24" fillId="1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14" applyNumberFormat="0" applyFont="0" applyAlignment="0" applyProtection="0">
      <alignment vertical="center"/>
    </xf>
    <xf numFmtId="0" fontId="18" fillId="5"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16" applyNumberFormat="0" applyFill="0" applyAlignment="0" applyProtection="0">
      <alignment vertical="center"/>
    </xf>
    <xf numFmtId="0" fontId="23" fillId="0" borderId="16" applyNumberFormat="0" applyFill="0" applyAlignment="0" applyProtection="0">
      <alignment vertical="center"/>
    </xf>
    <xf numFmtId="0" fontId="18" fillId="21" borderId="0" applyNumberFormat="0" applyBorder="0" applyAlignment="0" applyProtection="0">
      <alignment vertical="center"/>
    </xf>
    <xf numFmtId="0" fontId="17" fillId="0" borderId="13" applyNumberFormat="0" applyFill="0" applyAlignment="0" applyProtection="0">
      <alignment vertical="center"/>
    </xf>
    <xf numFmtId="0" fontId="18" fillId="17" borderId="0" applyNumberFormat="0" applyBorder="0" applyAlignment="0" applyProtection="0">
      <alignment vertical="center"/>
    </xf>
    <xf numFmtId="0" fontId="22" fillId="16" borderId="15" applyNumberFormat="0" applyAlignment="0" applyProtection="0">
      <alignment vertical="center"/>
    </xf>
    <xf numFmtId="0" fontId="31" fillId="16" borderId="17" applyNumberFormat="0" applyAlignment="0" applyProtection="0">
      <alignment vertical="center"/>
    </xf>
    <xf numFmtId="0" fontId="34" fillId="32" borderId="20" applyNumberFormat="0" applyAlignment="0" applyProtection="0">
      <alignment vertical="center"/>
    </xf>
    <xf numFmtId="0" fontId="16" fillId="31" borderId="0" applyNumberFormat="0" applyBorder="0" applyAlignment="0" applyProtection="0">
      <alignment vertical="center"/>
    </xf>
    <xf numFmtId="0" fontId="18" fillId="13" borderId="0" applyNumberFormat="0" applyBorder="0" applyAlignment="0" applyProtection="0">
      <alignment vertical="center"/>
    </xf>
    <xf numFmtId="0" fontId="26" fillId="0" borderId="19" applyNumberFormat="0" applyFill="0" applyAlignment="0" applyProtection="0">
      <alignment vertical="center"/>
    </xf>
    <xf numFmtId="0" fontId="25" fillId="0" borderId="18" applyNumberFormat="0" applyFill="0" applyAlignment="0" applyProtection="0">
      <alignment vertical="center"/>
    </xf>
    <xf numFmtId="0" fontId="30" fillId="29" borderId="0" applyNumberFormat="0" applyBorder="0" applyAlignment="0" applyProtection="0">
      <alignment vertical="center"/>
    </xf>
    <xf numFmtId="0" fontId="29" fillId="28" borderId="0" applyNumberFormat="0" applyBorder="0" applyAlignment="0" applyProtection="0">
      <alignment vertical="center"/>
    </xf>
    <xf numFmtId="0" fontId="16" fillId="9" borderId="0" applyNumberFormat="0" applyBorder="0" applyAlignment="0" applyProtection="0">
      <alignment vertical="center"/>
    </xf>
    <xf numFmtId="0" fontId="18" fillId="23"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18" fillId="20" borderId="0" applyNumberFormat="0" applyBorder="0" applyAlignment="0" applyProtection="0">
      <alignment vertical="center"/>
    </xf>
    <xf numFmtId="0" fontId="15" fillId="0" borderId="0" applyProtection="0"/>
    <xf numFmtId="0" fontId="18" fillId="27" borderId="0" applyNumberFormat="0" applyBorder="0" applyAlignment="0" applyProtection="0">
      <alignment vertical="center"/>
    </xf>
    <xf numFmtId="0" fontId="16" fillId="22" borderId="0" applyNumberFormat="0" applyBorder="0" applyAlignment="0" applyProtection="0">
      <alignment vertical="center"/>
    </xf>
    <xf numFmtId="0" fontId="16" fillId="3" borderId="0" applyNumberFormat="0" applyBorder="0" applyAlignment="0" applyProtection="0">
      <alignment vertical="center"/>
    </xf>
    <xf numFmtId="0" fontId="18" fillId="30" borderId="0" applyNumberFormat="0" applyBorder="0" applyAlignment="0" applyProtection="0">
      <alignment vertical="center"/>
    </xf>
    <xf numFmtId="0" fontId="0" fillId="0" borderId="0"/>
    <xf numFmtId="0" fontId="16" fillId="26" borderId="0" applyNumberFormat="0" applyBorder="0" applyAlignment="0" applyProtection="0">
      <alignment vertical="center"/>
    </xf>
    <xf numFmtId="0" fontId="18" fillId="25" borderId="0" applyNumberFormat="0" applyBorder="0" applyAlignment="0" applyProtection="0">
      <alignment vertical="center"/>
    </xf>
    <xf numFmtId="0" fontId="18" fillId="33" borderId="0" applyNumberFormat="0" applyBorder="0" applyAlignment="0" applyProtection="0">
      <alignment vertical="center"/>
    </xf>
    <xf numFmtId="0" fontId="16" fillId="7"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5" fillId="0" borderId="0"/>
    <xf numFmtId="0" fontId="15" fillId="0" borderId="0"/>
    <xf numFmtId="0" fontId="15" fillId="0" borderId="0">
      <alignment vertical="center"/>
    </xf>
  </cellStyleXfs>
  <cellXfs count="58">
    <xf numFmtId="0" fontId="0" fillId="0" borderId="0" xfId="0">
      <alignment vertical="center"/>
    </xf>
    <xf numFmtId="0" fontId="1" fillId="0" borderId="0" xfId="0" applyFont="1">
      <alignment vertical="center"/>
    </xf>
    <xf numFmtId="0" fontId="2"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3" fillId="0" borderId="1" xfId="40" applyNumberFormat="1" applyFont="1" applyFill="1" applyBorder="1" applyAlignment="1" applyProtection="1">
      <alignment horizontal="left" vertical="center" wrapText="1"/>
      <protection locked="0"/>
    </xf>
    <xf numFmtId="0" fontId="3" fillId="0" borderId="1" xfId="40" applyNumberFormat="1" applyFont="1" applyFill="1" applyBorder="1" applyAlignment="1">
      <alignment vertical="center" wrapText="1"/>
    </xf>
    <xf numFmtId="0" fontId="4" fillId="0" borderId="1" xfId="40" applyNumberFormat="1" applyFont="1" applyFill="1" applyBorder="1" applyAlignment="1">
      <alignment vertical="center" wrapText="1"/>
    </xf>
    <xf numFmtId="0" fontId="5" fillId="0" borderId="2" xfId="40" applyNumberFormat="1" applyFont="1" applyFill="1" applyBorder="1" applyAlignment="1">
      <alignment horizontal="center" vertical="center" wrapText="1"/>
    </xf>
    <xf numFmtId="0" fontId="5" fillId="0" borderId="3" xfId="40" applyNumberFormat="1" applyFont="1" applyFill="1" applyBorder="1" applyAlignment="1">
      <alignment horizontal="center" vertical="center" wrapText="1"/>
    </xf>
    <xf numFmtId="0" fontId="5" fillId="0" borderId="4" xfId="40" applyNumberFormat="1" applyFont="1" applyFill="1" applyBorder="1" applyAlignment="1">
      <alignment horizontal="center" vertical="center" wrapText="1"/>
    </xf>
    <xf numFmtId="0" fontId="5" fillId="0" borderId="5" xfId="40" applyNumberFormat="1" applyFont="1" applyFill="1" applyBorder="1" applyAlignment="1">
      <alignment horizontal="center" vertical="center" wrapText="1"/>
    </xf>
    <xf numFmtId="0" fontId="5" fillId="0" borderId="6" xfId="40" applyNumberFormat="1" applyFont="1" applyFill="1" applyBorder="1" applyAlignment="1">
      <alignment horizontal="center" vertical="center" wrapText="1"/>
    </xf>
    <xf numFmtId="0" fontId="6" fillId="0" borderId="3" xfId="40" applyNumberFormat="1" applyFont="1" applyFill="1" applyBorder="1" applyAlignment="1">
      <alignment horizontal="center" vertical="center" wrapText="1"/>
    </xf>
    <xf numFmtId="0" fontId="6" fillId="0" borderId="7" xfId="40" applyNumberFormat="1" applyFont="1" applyFill="1" applyBorder="1" applyAlignment="1">
      <alignment horizontal="center" vertical="center" wrapText="1"/>
    </xf>
    <xf numFmtId="0" fontId="6" fillId="0" borderId="4" xfId="40" applyNumberFormat="1" applyFont="1" applyFill="1" applyBorder="1" applyAlignment="1">
      <alignment horizontal="center" vertical="center" wrapText="1"/>
    </xf>
    <xf numFmtId="0" fontId="6" fillId="0" borderId="2" xfId="40" applyNumberFormat="1" applyFont="1" applyFill="1" applyBorder="1" applyAlignment="1">
      <alignment horizontal="center" vertical="center" wrapText="1"/>
    </xf>
    <xf numFmtId="0" fontId="7" fillId="0" borderId="3" xfId="40" applyNumberFormat="1" applyFont="1" applyFill="1" applyBorder="1" applyAlignment="1" applyProtection="1">
      <alignment horizontal="center" vertical="center" wrapText="1"/>
    </xf>
    <xf numFmtId="0" fontId="7" fillId="0" borderId="7" xfId="40" applyNumberFormat="1" applyFont="1" applyFill="1" applyBorder="1" applyAlignment="1" applyProtection="1">
      <alignment horizontal="center" vertical="center" wrapText="1"/>
    </xf>
    <xf numFmtId="0" fontId="7" fillId="0" borderId="4" xfId="40" applyNumberFormat="1" applyFont="1" applyFill="1" applyBorder="1" applyAlignment="1" applyProtection="1">
      <alignment horizontal="center" vertical="center" wrapText="1"/>
    </xf>
    <xf numFmtId="0" fontId="8" fillId="0" borderId="2" xfId="0" applyFont="1" applyFill="1" applyBorder="1" applyAlignment="1">
      <alignment horizontal="right" vertical="center" wrapText="1"/>
    </xf>
    <xf numFmtId="0" fontId="7" fillId="0" borderId="2" xfId="40" applyNumberFormat="1" applyFont="1" applyFill="1" applyBorder="1" applyAlignment="1" applyProtection="1">
      <alignment horizontal="center" vertical="center" wrapText="1"/>
    </xf>
    <xf numFmtId="0" fontId="9" fillId="2" borderId="2" xfId="45" applyNumberFormat="1" applyFont="1" applyFill="1" applyBorder="1" applyAlignment="1" applyProtection="1">
      <alignment horizontal="center" vertical="center" wrapText="1"/>
    </xf>
    <xf numFmtId="0" fontId="10" fillId="2" borderId="2" xfId="45" applyNumberFormat="1" applyFont="1" applyFill="1" applyBorder="1" applyAlignment="1" applyProtection="1">
      <alignment horizontal="left" vertical="center" wrapText="1"/>
    </xf>
    <xf numFmtId="0" fontId="10" fillId="2" borderId="2" xfId="45" applyNumberFormat="1" applyFont="1" applyFill="1" applyBorder="1" applyAlignment="1" applyProtection="1">
      <alignment horizontal="center" vertical="center" wrapText="1"/>
    </xf>
    <xf numFmtId="0" fontId="8" fillId="0" borderId="2" xfId="0" applyFont="1" applyFill="1" applyBorder="1" applyAlignment="1">
      <alignment horizontal="right" vertical="center"/>
    </xf>
    <xf numFmtId="0" fontId="10" fillId="2" borderId="3" xfId="45" applyNumberFormat="1" applyFont="1" applyFill="1" applyBorder="1" applyAlignment="1" applyProtection="1">
      <alignment horizontal="left" vertical="center" wrapText="1" shrinkToFit="1"/>
    </xf>
    <xf numFmtId="0" fontId="10" fillId="2" borderId="7" xfId="45" applyNumberFormat="1" applyFont="1" applyFill="1" applyBorder="1" applyAlignment="1" applyProtection="1">
      <alignment horizontal="left" vertical="center" wrapText="1" shrinkToFit="1"/>
    </xf>
    <xf numFmtId="0" fontId="10" fillId="2" borderId="4" xfId="45" applyNumberFormat="1" applyFont="1" applyFill="1" applyBorder="1" applyAlignment="1" applyProtection="1">
      <alignment horizontal="left" vertical="center" wrapText="1" shrinkToFit="1"/>
    </xf>
    <xf numFmtId="0" fontId="10" fillId="2" borderId="3" xfId="45" applyNumberFormat="1" applyFont="1" applyFill="1" applyBorder="1" applyAlignment="1" applyProtection="1">
      <alignment horizontal="left" vertical="center" wrapText="1"/>
    </xf>
    <xf numFmtId="0" fontId="10" fillId="2" borderId="7" xfId="45" applyNumberFormat="1" applyFont="1" applyFill="1" applyBorder="1" applyAlignment="1" applyProtection="1">
      <alignment horizontal="left" vertical="center" wrapText="1"/>
    </xf>
    <xf numFmtId="0" fontId="10" fillId="2" borderId="4" xfId="45" applyNumberFormat="1" applyFont="1" applyFill="1" applyBorder="1" applyAlignment="1" applyProtection="1">
      <alignment horizontal="left" vertical="center" wrapText="1"/>
    </xf>
    <xf numFmtId="0" fontId="9" fillId="0" borderId="2" xfId="45" applyNumberFormat="1" applyFont="1" applyFill="1" applyBorder="1" applyAlignment="1" applyProtection="1">
      <alignment horizontal="center" vertical="center" wrapText="1"/>
    </xf>
    <xf numFmtId="0" fontId="10" fillId="0" borderId="2" xfId="45" applyNumberFormat="1" applyFont="1" applyFill="1" applyBorder="1" applyAlignment="1" applyProtection="1">
      <alignment horizontal="left" vertical="center" wrapText="1"/>
    </xf>
    <xf numFmtId="31" fontId="11" fillId="0" borderId="2" xfId="0" applyNumberFormat="1" applyFont="1" applyBorder="1" applyAlignment="1" applyProtection="1">
      <alignment vertical="center" wrapText="1"/>
    </xf>
    <xf numFmtId="0" fontId="11" fillId="2" borderId="2" xfId="0" applyFont="1" applyFill="1" applyBorder="1" applyAlignment="1" applyProtection="1">
      <alignment vertical="center" wrapText="1"/>
    </xf>
    <xf numFmtId="0" fontId="7" fillId="0" borderId="3" xfId="52" applyNumberFormat="1" applyFont="1" applyFill="1" applyBorder="1" applyAlignment="1">
      <alignment horizontal="center" vertical="center" wrapText="1"/>
    </xf>
    <xf numFmtId="0" fontId="12" fillId="0" borderId="3" xfId="52" applyNumberFormat="1" applyFont="1" applyFill="1" applyBorder="1" applyAlignment="1">
      <alignment horizontal="left" vertical="center" wrapText="1"/>
    </xf>
    <xf numFmtId="0" fontId="12" fillId="0" borderId="7" xfId="52" applyNumberFormat="1" applyFont="1" applyFill="1" applyBorder="1" applyAlignment="1">
      <alignment horizontal="left" vertical="center" wrapText="1"/>
    </xf>
    <xf numFmtId="0" fontId="12" fillId="0" borderId="4" xfId="52" applyNumberFormat="1" applyFont="1" applyFill="1" applyBorder="1" applyAlignment="1">
      <alignment horizontal="left" vertical="center" wrapText="1"/>
    </xf>
    <xf numFmtId="0" fontId="7" fillId="0" borderId="2" xfId="52" applyNumberFormat="1" applyFont="1" applyFill="1" applyBorder="1" applyAlignment="1">
      <alignment horizontal="right" vertical="center" wrapText="1"/>
    </xf>
    <xf numFmtId="0" fontId="12" fillId="0" borderId="8" xfId="52" applyNumberFormat="1" applyFont="1" applyFill="1" applyBorder="1" applyAlignment="1">
      <alignment horizontal="left" vertical="center" wrapText="1"/>
    </xf>
    <xf numFmtId="0" fontId="12" fillId="0" borderId="9" xfId="52" applyNumberFormat="1" applyFont="1" applyFill="1" applyBorder="1" applyAlignment="1">
      <alignment horizontal="left" vertical="center" wrapText="1"/>
    </xf>
    <xf numFmtId="0" fontId="12" fillId="0" borderId="10" xfId="52" applyNumberFormat="1" applyFont="1" applyFill="1" applyBorder="1" applyAlignment="1">
      <alignment horizontal="left" vertical="center" wrapText="1"/>
    </xf>
    <xf numFmtId="0" fontId="7" fillId="0" borderId="5" xfId="52" applyNumberFormat="1" applyFont="1" applyFill="1" applyBorder="1" applyAlignment="1">
      <alignment horizontal="right" vertical="center" wrapText="1"/>
    </xf>
    <xf numFmtId="0" fontId="8" fillId="0" borderId="5" xfId="0" applyFont="1" applyFill="1" applyBorder="1" applyAlignment="1">
      <alignment horizontal="right" vertical="center" wrapText="1"/>
    </xf>
    <xf numFmtId="0" fontId="12" fillId="0" borderId="11" xfId="52" applyNumberFormat="1" applyFont="1" applyFill="1" applyBorder="1" applyAlignment="1">
      <alignment horizontal="left" vertical="center" wrapText="1"/>
    </xf>
    <xf numFmtId="0" fontId="12" fillId="0" borderId="1" xfId="52" applyNumberFormat="1" applyFont="1" applyFill="1" applyBorder="1" applyAlignment="1">
      <alignment horizontal="left" vertical="center" wrapText="1"/>
    </xf>
    <xf numFmtId="0" fontId="12" fillId="0" borderId="12" xfId="52" applyNumberFormat="1" applyFont="1" applyFill="1" applyBorder="1" applyAlignment="1">
      <alignment horizontal="left" vertical="center" wrapText="1"/>
    </xf>
    <xf numFmtId="0" fontId="7" fillId="0" borderId="6" xfId="52" applyNumberFormat="1" applyFont="1" applyFill="1" applyBorder="1" applyAlignment="1">
      <alignment horizontal="right" vertical="center" wrapText="1"/>
    </xf>
    <xf numFmtId="0" fontId="8" fillId="0" borderId="6" xfId="0" applyFont="1" applyFill="1" applyBorder="1" applyAlignment="1">
      <alignment horizontal="right" vertical="center" wrapText="1"/>
    </xf>
    <xf numFmtId="10" fontId="8" fillId="0" borderId="2" xfId="0" applyNumberFormat="1" applyFont="1" applyFill="1" applyBorder="1" applyAlignment="1">
      <alignment horizontal="right" vertical="center" wrapText="1"/>
    </xf>
    <xf numFmtId="10" fontId="8" fillId="0" borderId="5" xfId="0" applyNumberFormat="1" applyFont="1" applyFill="1" applyBorder="1" applyAlignment="1">
      <alignment horizontal="right" vertical="center" wrapText="1"/>
    </xf>
    <xf numFmtId="10" fontId="8" fillId="0" borderId="6" xfId="0" applyNumberFormat="1" applyFont="1" applyFill="1" applyBorder="1" applyAlignment="1">
      <alignment horizontal="right" vertical="center" wrapText="1"/>
    </xf>
    <xf numFmtId="0" fontId="7" fillId="0" borderId="9" xfId="52"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4" xfId="51"/>
    <cellStyle name="常规 2" xfId="52"/>
    <cellStyle name="常规 2_陕西省2016年7月报" xfId="53"/>
    <cellStyle name="常规_附件1____年____省（自治区、直辖市）贫困县统筹整合使用财政涉农资金基本情况统计表"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abSelected="1" view="pageBreakPreview" zoomScale="55" zoomScaleNormal="55" zoomScaleSheetLayoutView="55" workbookViewId="0">
      <selection activeCell="L30" sqref="L30"/>
    </sheetView>
  </sheetViews>
  <sheetFormatPr defaultColWidth="9" defaultRowHeight="13.5"/>
  <cols>
    <col min="1" max="1" width="5.625" customWidth="1"/>
    <col min="5" max="5" width="71.125" customWidth="1"/>
    <col min="6" max="9" width="22.5" customWidth="1"/>
    <col min="11" max="11" width="12.625"/>
  </cols>
  <sheetData>
    <row r="1" ht="62" customHeight="1" spans="1:9">
      <c r="A1" s="2" t="s">
        <v>0</v>
      </c>
      <c r="B1" s="2"/>
      <c r="C1" s="2"/>
      <c r="D1" s="2"/>
      <c r="E1" s="2"/>
      <c r="F1" s="2"/>
      <c r="G1" s="2"/>
      <c r="H1" s="2"/>
      <c r="I1" s="2"/>
    </row>
    <row r="2" ht="5" customHeight="1" spans="1:9">
      <c r="A2" s="3"/>
      <c r="B2" s="3"/>
      <c r="C2" s="3"/>
      <c r="D2" s="3"/>
      <c r="E2" s="3"/>
      <c r="F2" s="3"/>
      <c r="G2" s="3"/>
      <c r="H2" s="3"/>
      <c r="I2" s="3"/>
    </row>
    <row r="3" ht="29" customHeight="1" spans="1:9">
      <c r="A3" s="4" t="s">
        <v>1</v>
      </c>
      <c r="B3" s="4"/>
      <c r="C3" s="4"/>
      <c r="D3" s="4"/>
      <c r="E3" s="4"/>
      <c r="F3" s="5"/>
      <c r="G3" s="4"/>
      <c r="H3" s="6" t="s">
        <v>2</v>
      </c>
      <c r="I3" s="6" t="s">
        <v>3</v>
      </c>
    </row>
    <row r="4" ht="36" customHeight="1" spans="1:9">
      <c r="A4" s="7" t="s">
        <v>4</v>
      </c>
      <c r="B4" s="7" t="s">
        <v>5</v>
      </c>
      <c r="C4" s="7"/>
      <c r="D4" s="7"/>
      <c r="E4" s="7"/>
      <c r="F4" s="8" t="s">
        <v>6</v>
      </c>
      <c r="G4" s="9"/>
      <c r="H4" s="10" t="s">
        <v>7</v>
      </c>
      <c r="I4" s="10" t="s">
        <v>8</v>
      </c>
    </row>
    <row r="5" ht="40" customHeight="1" spans="1:9">
      <c r="A5" s="7"/>
      <c r="B5" s="7"/>
      <c r="C5" s="7"/>
      <c r="D5" s="7"/>
      <c r="E5" s="7"/>
      <c r="F5" s="7" t="s">
        <v>9</v>
      </c>
      <c r="G5" s="7" t="s">
        <v>10</v>
      </c>
      <c r="H5" s="11"/>
      <c r="I5" s="11"/>
    </row>
    <row r="6" ht="14.25" spans="1:9">
      <c r="A6" s="12"/>
      <c r="B6" s="13"/>
      <c r="C6" s="13"/>
      <c r="D6" s="13"/>
      <c r="E6" s="14"/>
      <c r="F6" s="15" t="s">
        <v>11</v>
      </c>
      <c r="G6" s="15" t="s">
        <v>12</v>
      </c>
      <c r="H6" s="15" t="s">
        <v>13</v>
      </c>
      <c r="I6" s="15" t="s">
        <v>14</v>
      </c>
    </row>
    <row r="7" s="1" customFormat="1" ht="21" customHeight="1" spans="1:9">
      <c r="A7" s="16" t="s">
        <v>15</v>
      </c>
      <c r="B7" s="17"/>
      <c r="C7" s="17"/>
      <c r="D7" s="17"/>
      <c r="E7" s="18"/>
      <c r="F7" s="19">
        <f>SUM(F8,F48,F63:F64)</f>
        <v>23020.53</v>
      </c>
      <c r="G7" s="19"/>
      <c r="H7" s="19">
        <f>SUM(H8,H48,H63:H64)</f>
        <v>18462</v>
      </c>
      <c r="I7" s="50">
        <f>H7/F7</f>
        <v>0.801979798032452</v>
      </c>
    </row>
    <row r="8" s="1" customFormat="1" ht="21" customHeight="1" spans="1:9">
      <c r="A8" s="20" t="s">
        <v>16</v>
      </c>
      <c r="B8" s="21" t="s">
        <v>17</v>
      </c>
      <c r="C8" s="21"/>
      <c r="D8" s="21"/>
      <c r="E8" s="21"/>
      <c r="F8" s="19">
        <f>SUM(F9:F10,F18,F21:F34)</f>
        <v>17394.13</v>
      </c>
      <c r="G8" s="19"/>
      <c r="H8" s="19">
        <f>SUM(H9:H10,H18,H21:H34)</f>
        <v>13978</v>
      </c>
      <c r="I8" s="50">
        <f>H8/F8</f>
        <v>0.803604434369526</v>
      </c>
    </row>
    <row r="9" ht="21" customHeight="1" spans="1:9">
      <c r="A9" s="21">
        <v>1</v>
      </c>
      <c r="B9" s="22" t="s">
        <v>18</v>
      </c>
      <c r="C9" s="22"/>
      <c r="D9" s="22"/>
      <c r="E9" s="22"/>
      <c r="F9" s="19">
        <v>5410</v>
      </c>
      <c r="G9" s="19"/>
      <c r="H9" s="19">
        <v>6178</v>
      </c>
      <c r="I9" s="50"/>
    </row>
    <row r="10" ht="21" customHeight="1" spans="1:9">
      <c r="A10" s="21">
        <v>2</v>
      </c>
      <c r="B10" s="22" t="s">
        <v>19</v>
      </c>
      <c r="C10" s="22"/>
      <c r="D10" s="22"/>
      <c r="E10" s="22"/>
      <c r="F10" s="19">
        <v>1612</v>
      </c>
      <c r="G10" s="19"/>
      <c r="H10" s="19">
        <v>1290</v>
      </c>
      <c r="I10" s="50"/>
    </row>
    <row r="11" ht="38" customHeight="1" spans="1:9">
      <c r="A11" s="21">
        <v>3</v>
      </c>
      <c r="B11" s="23" t="s">
        <v>20</v>
      </c>
      <c r="C11" s="22" t="s">
        <v>21</v>
      </c>
      <c r="D11" s="22"/>
      <c r="E11" s="22"/>
      <c r="F11" s="19">
        <v>2761</v>
      </c>
      <c r="G11" s="19"/>
      <c r="H11" s="19"/>
      <c r="I11" s="50"/>
    </row>
    <row r="12" ht="21" customHeight="1" spans="1:9">
      <c r="A12" s="21"/>
      <c r="B12" s="23"/>
      <c r="C12" s="23" t="s">
        <v>22</v>
      </c>
      <c r="D12" s="22" t="s">
        <v>23</v>
      </c>
      <c r="E12" s="22"/>
      <c r="F12" s="24">
        <v>2024</v>
      </c>
      <c r="G12" s="19"/>
      <c r="H12" s="19"/>
      <c r="I12" s="50"/>
    </row>
    <row r="13" ht="21" customHeight="1" spans="1:9">
      <c r="A13" s="21"/>
      <c r="B13" s="23"/>
      <c r="C13" s="23"/>
      <c r="D13" s="22" t="s">
        <v>24</v>
      </c>
      <c r="E13" s="22"/>
      <c r="F13" s="24">
        <v>200</v>
      </c>
      <c r="G13" s="19"/>
      <c r="H13" s="19"/>
      <c r="I13" s="50"/>
    </row>
    <row r="14" ht="37" customHeight="1" spans="1:9">
      <c r="A14" s="21"/>
      <c r="B14" s="23"/>
      <c r="C14" s="23"/>
      <c r="D14" s="22" t="s">
        <v>25</v>
      </c>
      <c r="E14" s="22"/>
      <c r="F14" s="24"/>
      <c r="G14" s="19"/>
      <c r="H14" s="19"/>
      <c r="I14" s="50"/>
    </row>
    <row r="15" ht="21" customHeight="1" spans="1:9">
      <c r="A15" s="21"/>
      <c r="B15" s="23"/>
      <c r="C15" s="23"/>
      <c r="D15" s="22" t="s">
        <v>26</v>
      </c>
      <c r="E15" s="22"/>
      <c r="F15" s="24"/>
      <c r="G15" s="19"/>
      <c r="H15" s="19"/>
      <c r="I15" s="50"/>
    </row>
    <row r="16" ht="21" customHeight="1" spans="1:9">
      <c r="A16" s="21"/>
      <c r="B16" s="23"/>
      <c r="C16" s="23"/>
      <c r="D16" s="22" t="s">
        <v>27</v>
      </c>
      <c r="E16" s="22"/>
      <c r="F16" s="24">
        <v>20</v>
      </c>
      <c r="G16" s="19"/>
      <c r="H16" s="19"/>
      <c r="I16" s="50"/>
    </row>
    <row r="17" ht="21" customHeight="1" spans="1:9">
      <c r="A17" s="21"/>
      <c r="B17" s="23"/>
      <c r="C17" s="23"/>
      <c r="D17" s="22" t="s">
        <v>28</v>
      </c>
      <c r="E17" s="22"/>
      <c r="F17" s="19"/>
      <c r="G17" s="19"/>
      <c r="H17" s="19"/>
      <c r="I17" s="50"/>
    </row>
    <row r="18" ht="21" customHeight="1" spans="1:9">
      <c r="A18" s="21"/>
      <c r="B18" s="23"/>
      <c r="C18" s="22" t="s">
        <v>29</v>
      </c>
      <c r="D18" s="22"/>
      <c r="E18" s="22"/>
      <c r="F18" s="19">
        <f t="shared" ref="F18:H18" si="0">F11-SUM(F12:F17)</f>
        <v>517</v>
      </c>
      <c r="G18" s="19"/>
      <c r="H18" s="19">
        <v>414</v>
      </c>
      <c r="I18" s="50"/>
    </row>
    <row r="19" ht="16" customHeight="1" spans="1:9">
      <c r="A19" s="21">
        <v>4</v>
      </c>
      <c r="B19" s="23" t="s">
        <v>30</v>
      </c>
      <c r="C19" s="22" t="s">
        <v>21</v>
      </c>
      <c r="D19" s="22"/>
      <c r="E19" s="22"/>
      <c r="F19" s="19">
        <v>1259.33</v>
      </c>
      <c r="G19" s="19"/>
      <c r="H19" s="19">
        <v>1007</v>
      </c>
      <c r="I19" s="50"/>
    </row>
    <row r="20" ht="45" customHeight="1" spans="1:9">
      <c r="A20" s="21"/>
      <c r="B20" s="23"/>
      <c r="C20" s="25" t="s">
        <v>31</v>
      </c>
      <c r="D20" s="26"/>
      <c r="E20" s="27"/>
      <c r="F20" s="19"/>
      <c r="G20" s="19"/>
      <c r="H20" s="19"/>
      <c r="I20" s="50"/>
    </row>
    <row r="21" ht="21" customHeight="1" spans="1:9">
      <c r="A21" s="21"/>
      <c r="B21" s="23"/>
      <c r="C21" s="22" t="s">
        <v>29</v>
      </c>
      <c r="D21" s="22"/>
      <c r="E21" s="22"/>
      <c r="F21" s="19">
        <f t="shared" ref="F21:H21" si="1">F19-F20</f>
        <v>1259.33</v>
      </c>
      <c r="G21" s="19"/>
      <c r="H21" s="19">
        <f t="shared" si="1"/>
        <v>1007</v>
      </c>
      <c r="I21" s="50"/>
    </row>
    <row r="22" ht="21" customHeight="1" spans="1:9">
      <c r="A22" s="21">
        <v>5</v>
      </c>
      <c r="B22" s="22" t="s">
        <v>32</v>
      </c>
      <c r="C22" s="22"/>
      <c r="D22" s="22"/>
      <c r="E22" s="22"/>
      <c r="F22" s="19">
        <v>842</v>
      </c>
      <c r="G22" s="19"/>
      <c r="H22" s="19">
        <v>674</v>
      </c>
      <c r="I22" s="50"/>
    </row>
    <row r="23" ht="21" customHeight="1" spans="1:9">
      <c r="A23" s="21">
        <v>6</v>
      </c>
      <c r="B23" s="22" t="s">
        <v>33</v>
      </c>
      <c r="C23" s="22"/>
      <c r="D23" s="22"/>
      <c r="E23" s="22"/>
      <c r="F23" s="19">
        <v>1314</v>
      </c>
      <c r="G23" s="19"/>
      <c r="H23" s="19">
        <v>651</v>
      </c>
      <c r="I23" s="50"/>
    </row>
    <row r="24" ht="21" customHeight="1" spans="1:9">
      <c r="A24" s="21">
        <v>7</v>
      </c>
      <c r="B24" s="22" t="s">
        <v>34</v>
      </c>
      <c r="C24" s="22"/>
      <c r="D24" s="22"/>
      <c r="E24" s="22"/>
      <c r="F24" s="19"/>
      <c r="G24" s="19"/>
      <c r="H24" s="19"/>
      <c r="I24" s="50"/>
    </row>
    <row r="25" ht="21" customHeight="1" spans="1:9">
      <c r="A25" s="21">
        <v>8</v>
      </c>
      <c r="B25" s="22" t="s">
        <v>35</v>
      </c>
      <c r="C25" s="22"/>
      <c r="D25" s="22"/>
      <c r="E25" s="22"/>
      <c r="F25" s="19">
        <v>60</v>
      </c>
      <c r="G25" s="19"/>
      <c r="H25" s="19">
        <v>48</v>
      </c>
      <c r="I25" s="50"/>
    </row>
    <row r="26" ht="45" customHeight="1" spans="1:9">
      <c r="A26" s="21">
        <v>9</v>
      </c>
      <c r="B26" s="22" t="s">
        <v>36</v>
      </c>
      <c r="C26" s="22"/>
      <c r="D26" s="22"/>
      <c r="E26" s="22"/>
      <c r="F26" s="19">
        <v>6082</v>
      </c>
      <c r="G26" s="19"/>
      <c r="H26" s="19">
        <v>3478</v>
      </c>
      <c r="I26" s="50"/>
    </row>
    <row r="27" ht="21" customHeight="1" spans="1:9">
      <c r="A27" s="21">
        <v>10</v>
      </c>
      <c r="B27" s="22" t="s">
        <v>37</v>
      </c>
      <c r="C27" s="22"/>
      <c r="D27" s="22"/>
      <c r="E27" s="22"/>
      <c r="F27" s="19">
        <v>126</v>
      </c>
      <c r="G27" s="19"/>
      <c r="H27" s="19">
        <v>100</v>
      </c>
      <c r="I27" s="50"/>
    </row>
    <row r="28" ht="21" customHeight="1" spans="1:9">
      <c r="A28" s="21">
        <v>11</v>
      </c>
      <c r="B28" s="28" t="s">
        <v>38</v>
      </c>
      <c r="C28" s="29"/>
      <c r="D28" s="29"/>
      <c r="E28" s="30"/>
      <c r="F28" s="19"/>
      <c r="G28" s="19"/>
      <c r="H28" s="19"/>
      <c r="I28" s="50"/>
    </row>
    <row r="29" ht="21" customHeight="1" spans="1:9">
      <c r="A29" s="21">
        <v>12</v>
      </c>
      <c r="B29" s="22" t="s">
        <v>39</v>
      </c>
      <c r="C29" s="22"/>
      <c r="D29" s="22"/>
      <c r="E29" s="22"/>
      <c r="F29" s="19"/>
      <c r="G29" s="19"/>
      <c r="H29" s="19"/>
      <c r="I29" s="50"/>
    </row>
    <row r="30" ht="21" customHeight="1" spans="1:9">
      <c r="A30" s="21">
        <v>13</v>
      </c>
      <c r="B30" s="22" t="s">
        <v>40</v>
      </c>
      <c r="C30" s="22"/>
      <c r="D30" s="22"/>
      <c r="E30" s="22"/>
      <c r="F30" s="19"/>
      <c r="G30" s="19"/>
      <c r="H30" s="19"/>
      <c r="I30" s="50"/>
    </row>
    <row r="31" ht="21" customHeight="1" spans="1:9">
      <c r="A31" s="21">
        <v>14</v>
      </c>
      <c r="B31" s="22" t="s">
        <v>41</v>
      </c>
      <c r="C31" s="22"/>
      <c r="D31" s="22"/>
      <c r="E31" s="22"/>
      <c r="F31" s="19">
        <v>44.8</v>
      </c>
      <c r="G31" s="19"/>
      <c r="H31" s="19">
        <v>36</v>
      </c>
      <c r="I31" s="50"/>
    </row>
    <row r="32" ht="37" customHeight="1" spans="1:9">
      <c r="A32" s="31">
        <v>15</v>
      </c>
      <c r="B32" s="32" t="s">
        <v>42</v>
      </c>
      <c r="C32" s="32"/>
      <c r="D32" s="32"/>
      <c r="E32" s="32"/>
      <c r="F32" s="19"/>
      <c r="G32" s="19"/>
      <c r="H32" s="19"/>
      <c r="I32" s="50"/>
    </row>
    <row r="33" ht="21" customHeight="1" spans="1:9">
      <c r="A33" s="21">
        <v>16</v>
      </c>
      <c r="B33" s="22" t="s">
        <v>43</v>
      </c>
      <c r="C33" s="22"/>
      <c r="D33" s="22"/>
      <c r="E33" s="22"/>
      <c r="F33" s="19">
        <v>26</v>
      </c>
      <c r="G33" s="19"/>
      <c r="H33" s="19">
        <v>21</v>
      </c>
      <c r="I33" s="50"/>
    </row>
    <row r="34" ht="18.75" spans="1:9">
      <c r="A34" s="21">
        <v>17</v>
      </c>
      <c r="B34" s="23" t="s">
        <v>44</v>
      </c>
      <c r="C34" s="23"/>
      <c r="D34" s="23"/>
      <c r="E34" s="23" t="s">
        <v>45</v>
      </c>
      <c r="F34" s="19">
        <f t="shared" ref="F34:H34" si="2">SUM(F35:F47)</f>
        <v>101</v>
      </c>
      <c r="G34" s="19"/>
      <c r="H34" s="19">
        <f>SUM(H35:H47)</f>
        <v>81</v>
      </c>
      <c r="I34" s="50"/>
    </row>
    <row r="35" ht="27" customHeight="1" spans="1:9">
      <c r="A35" s="21"/>
      <c r="B35" s="23"/>
      <c r="C35" s="23"/>
      <c r="D35" s="23"/>
      <c r="E35" s="33" t="s">
        <v>46</v>
      </c>
      <c r="F35" s="19"/>
      <c r="G35" s="19"/>
      <c r="H35" s="19"/>
      <c r="I35" s="50"/>
    </row>
    <row r="36" ht="34" customHeight="1" spans="1:9">
      <c r="A36" s="21"/>
      <c r="B36" s="23"/>
      <c r="C36" s="23"/>
      <c r="D36" s="23"/>
      <c r="E36" s="33" t="s">
        <v>47</v>
      </c>
      <c r="F36" s="19"/>
      <c r="G36" s="19"/>
      <c r="H36" s="19"/>
      <c r="I36" s="50"/>
    </row>
    <row r="37" ht="35" customHeight="1" spans="1:9">
      <c r="A37" s="21"/>
      <c r="B37" s="23"/>
      <c r="C37" s="23"/>
      <c r="D37" s="23"/>
      <c r="E37" s="33" t="s">
        <v>48</v>
      </c>
      <c r="F37" s="19"/>
      <c r="G37" s="19"/>
      <c r="H37" s="19"/>
      <c r="I37" s="50"/>
    </row>
    <row r="38" ht="38" customHeight="1" spans="1:9">
      <c r="A38" s="21"/>
      <c r="B38" s="23"/>
      <c r="C38" s="23"/>
      <c r="D38" s="23"/>
      <c r="E38" s="34" t="s">
        <v>49</v>
      </c>
      <c r="F38" s="19"/>
      <c r="G38" s="19"/>
      <c r="H38" s="19"/>
      <c r="I38" s="50"/>
    </row>
    <row r="39" ht="38" customHeight="1" spans="1:9">
      <c r="A39" s="21"/>
      <c r="B39" s="23"/>
      <c r="C39" s="23"/>
      <c r="D39" s="23"/>
      <c r="E39" s="34" t="s">
        <v>50</v>
      </c>
      <c r="F39" s="19"/>
      <c r="G39" s="19"/>
      <c r="H39" s="19"/>
      <c r="I39" s="50"/>
    </row>
    <row r="40" ht="39" customHeight="1" spans="1:9">
      <c r="A40" s="21"/>
      <c r="B40" s="23"/>
      <c r="C40" s="23"/>
      <c r="D40" s="23"/>
      <c r="E40" s="34" t="s">
        <v>51</v>
      </c>
      <c r="F40" s="19">
        <v>101</v>
      </c>
      <c r="G40" s="19"/>
      <c r="H40" s="19">
        <v>81</v>
      </c>
      <c r="I40" s="50"/>
    </row>
    <row r="41" ht="34" customHeight="1" spans="1:9">
      <c r="A41" s="21"/>
      <c r="B41" s="23"/>
      <c r="C41" s="23"/>
      <c r="D41" s="23"/>
      <c r="E41" s="34" t="s">
        <v>52</v>
      </c>
      <c r="F41" s="19"/>
      <c r="G41" s="19"/>
      <c r="H41" s="19"/>
      <c r="I41" s="50"/>
    </row>
    <row r="42" ht="27" customHeight="1" spans="1:9">
      <c r="A42" s="21"/>
      <c r="B42" s="23"/>
      <c r="C42" s="23"/>
      <c r="D42" s="23"/>
      <c r="E42" s="34" t="s">
        <v>53</v>
      </c>
      <c r="F42" s="19"/>
      <c r="G42" s="19"/>
      <c r="H42" s="19"/>
      <c r="I42" s="50"/>
    </row>
    <row r="43" ht="27" customHeight="1" spans="1:9">
      <c r="A43" s="21"/>
      <c r="B43" s="23"/>
      <c r="C43" s="23"/>
      <c r="D43" s="23"/>
      <c r="E43" s="34" t="s">
        <v>54</v>
      </c>
      <c r="F43" s="19"/>
      <c r="G43" s="19"/>
      <c r="H43" s="19"/>
      <c r="I43" s="50"/>
    </row>
    <row r="44" ht="36" customHeight="1" spans="1:9">
      <c r="A44" s="21"/>
      <c r="B44" s="23"/>
      <c r="C44" s="23"/>
      <c r="D44" s="23"/>
      <c r="E44" s="34" t="s">
        <v>55</v>
      </c>
      <c r="F44" s="19"/>
      <c r="G44" s="19"/>
      <c r="H44" s="19"/>
      <c r="I44" s="50"/>
    </row>
    <row r="45" ht="35" customHeight="1" spans="1:9">
      <c r="A45" s="21"/>
      <c r="B45" s="23"/>
      <c r="C45" s="23"/>
      <c r="D45" s="23"/>
      <c r="E45" s="34" t="s">
        <v>56</v>
      </c>
      <c r="F45" s="19"/>
      <c r="G45" s="19"/>
      <c r="H45" s="19"/>
      <c r="I45" s="50"/>
    </row>
    <row r="46" ht="42" customHeight="1" spans="1:9">
      <c r="A46" s="21"/>
      <c r="B46" s="23"/>
      <c r="C46" s="23"/>
      <c r="D46" s="23"/>
      <c r="E46" s="34" t="s">
        <v>57</v>
      </c>
      <c r="F46" s="19"/>
      <c r="G46" s="19"/>
      <c r="H46" s="19"/>
      <c r="I46" s="50"/>
    </row>
    <row r="47" ht="54" customHeight="1" spans="1:9">
      <c r="A47" s="21"/>
      <c r="B47" s="23"/>
      <c r="C47" s="23"/>
      <c r="D47" s="23"/>
      <c r="E47" s="34" t="s">
        <v>58</v>
      </c>
      <c r="F47" s="19"/>
      <c r="G47" s="19"/>
      <c r="H47" s="19"/>
      <c r="I47" s="50"/>
    </row>
    <row r="48" s="1" customFormat="1" ht="18" customHeight="1" spans="1:9">
      <c r="A48" s="20" t="s">
        <v>59</v>
      </c>
      <c r="B48" s="20" t="s">
        <v>60</v>
      </c>
      <c r="C48" s="20"/>
      <c r="D48" s="20"/>
      <c r="E48" s="20"/>
      <c r="F48" s="19">
        <f t="shared" ref="F48:H48" si="3">SUM(F49:F62)</f>
        <v>5626.4</v>
      </c>
      <c r="G48" s="19"/>
      <c r="H48" s="19">
        <f t="shared" si="3"/>
        <v>4484</v>
      </c>
      <c r="I48" s="50">
        <f>H48/F48</f>
        <v>0.796957201763117</v>
      </c>
    </row>
    <row r="49" s="1" customFormat="1" ht="18" customHeight="1" spans="1:9">
      <c r="A49" s="35">
        <v>1</v>
      </c>
      <c r="B49" s="36" t="s">
        <v>61</v>
      </c>
      <c r="C49" s="37"/>
      <c r="D49" s="37"/>
      <c r="E49" s="38"/>
      <c r="F49" s="39">
        <v>3146.2</v>
      </c>
      <c r="G49" s="19"/>
      <c r="H49" s="19">
        <v>2517</v>
      </c>
      <c r="I49" s="50"/>
    </row>
    <row r="50" s="1" customFormat="1" ht="18" customHeight="1" spans="1:9">
      <c r="A50" s="35">
        <v>2</v>
      </c>
      <c r="B50" s="36" t="s">
        <v>62</v>
      </c>
      <c r="C50" s="37"/>
      <c r="D50" s="37"/>
      <c r="E50" s="38"/>
      <c r="F50" s="39"/>
      <c r="G50" s="19"/>
      <c r="H50" s="19"/>
      <c r="I50" s="50"/>
    </row>
    <row r="51" ht="18" customHeight="1" spans="1:9">
      <c r="A51" s="35">
        <v>3</v>
      </c>
      <c r="B51" s="36" t="s">
        <v>63</v>
      </c>
      <c r="C51" s="37"/>
      <c r="D51" s="37"/>
      <c r="E51" s="38"/>
      <c r="F51" s="39"/>
      <c r="G51" s="19"/>
      <c r="H51" s="19"/>
      <c r="I51" s="50"/>
    </row>
    <row r="52" ht="18" customHeight="1" spans="1:9">
      <c r="A52" s="35">
        <v>4</v>
      </c>
      <c r="B52" s="36" t="s">
        <v>64</v>
      </c>
      <c r="C52" s="37"/>
      <c r="D52" s="37"/>
      <c r="E52" s="38"/>
      <c r="F52" s="39">
        <v>43</v>
      </c>
      <c r="G52" s="19"/>
      <c r="H52" s="19">
        <v>35</v>
      </c>
      <c r="I52" s="50"/>
    </row>
    <row r="53" ht="12" customHeight="1" spans="1:9">
      <c r="A53" s="35">
        <v>5</v>
      </c>
      <c r="B53" s="40" t="s">
        <v>65</v>
      </c>
      <c r="C53" s="41"/>
      <c r="D53" s="41"/>
      <c r="E53" s="42"/>
      <c r="F53" s="43">
        <v>210</v>
      </c>
      <c r="G53" s="44"/>
      <c r="H53" s="44">
        <v>168</v>
      </c>
      <c r="I53" s="51"/>
    </row>
    <row r="54" ht="13" customHeight="1" spans="1:9">
      <c r="A54" s="35">
        <v>6</v>
      </c>
      <c r="B54" s="45"/>
      <c r="C54" s="46"/>
      <c r="D54" s="46"/>
      <c r="E54" s="47"/>
      <c r="F54" s="48"/>
      <c r="G54" s="49"/>
      <c r="H54" s="49"/>
      <c r="I54" s="52"/>
    </row>
    <row r="55" ht="18" customHeight="1" spans="1:9">
      <c r="A55" s="35">
        <v>7</v>
      </c>
      <c r="B55" s="36" t="s">
        <v>66</v>
      </c>
      <c r="C55" s="37"/>
      <c r="D55" s="37"/>
      <c r="E55" s="38"/>
      <c r="F55" s="39">
        <v>30</v>
      </c>
      <c r="G55" s="19"/>
      <c r="H55" s="19">
        <v>30</v>
      </c>
      <c r="I55" s="50"/>
    </row>
    <row r="56" ht="18" customHeight="1" spans="1:9">
      <c r="A56" s="35">
        <v>8</v>
      </c>
      <c r="B56" s="40" t="s">
        <v>67</v>
      </c>
      <c r="C56" s="41"/>
      <c r="D56" s="41"/>
      <c r="E56" s="42"/>
      <c r="F56" s="43">
        <v>5</v>
      </c>
      <c r="G56" s="44"/>
      <c r="H56" s="44">
        <v>4</v>
      </c>
      <c r="I56" s="51"/>
    </row>
    <row r="57" ht="18" customHeight="1" spans="1:9">
      <c r="A57" s="35">
        <v>9</v>
      </c>
      <c r="B57" s="45"/>
      <c r="C57" s="46"/>
      <c r="D57" s="46"/>
      <c r="E57" s="47"/>
      <c r="F57" s="48"/>
      <c r="G57" s="49"/>
      <c r="H57" s="49"/>
      <c r="I57" s="52"/>
    </row>
    <row r="58" ht="18" customHeight="1" spans="1:9">
      <c r="A58" s="35">
        <v>10</v>
      </c>
      <c r="B58" s="36" t="s">
        <v>68</v>
      </c>
      <c r="C58" s="37"/>
      <c r="D58" s="37"/>
      <c r="E58" s="38"/>
      <c r="F58" s="39">
        <v>337</v>
      </c>
      <c r="G58" s="19"/>
      <c r="H58" s="19">
        <v>270</v>
      </c>
      <c r="I58" s="50"/>
    </row>
    <row r="59" ht="37" customHeight="1" spans="1:9">
      <c r="A59" s="35">
        <v>11</v>
      </c>
      <c r="B59" s="36" t="s">
        <v>69</v>
      </c>
      <c r="C59" s="37"/>
      <c r="D59" s="37"/>
      <c r="E59" s="38"/>
      <c r="F59" s="39">
        <v>1678</v>
      </c>
      <c r="G59" s="19"/>
      <c r="H59" s="19">
        <v>1342</v>
      </c>
      <c r="I59" s="50"/>
    </row>
    <row r="60" ht="18" customHeight="1" spans="1:9">
      <c r="A60" s="35">
        <v>12</v>
      </c>
      <c r="B60" s="36" t="s">
        <v>70</v>
      </c>
      <c r="C60" s="37"/>
      <c r="D60" s="37"/>
      <c r="E60" s="38"/>
      <c r="F60" s="39"/>
      <c r="G60" s="19"/>
      <c r="H60" s="19"/>
      <c r="I60" s="50"/>
    </row>
    <row r="61" ht="18" customHeight="1" spans="1:9">
      <c r="A61" s="35">
        <v>13</v>
      </c>
      <c r="B61" s="36" t="s">
        <v>71</v>
      </c>
      <c r="C61" s="37"/>
      <c r="D61" s="37"/>
      <c r="E61" s="38"/>
      <c r="F61" s="39">
        <v>30</v>
      </c>
      <c r="G61" s="19"/>
      <c r="H61" s="19"/>
      <c r="I61" s="50"/>
    </row>
    <row r="62" ht="18" customHeight="1" spans="1:9">
      <c r="A62" s="35">
        <v>14</v>
      </c>
      <c r="B62" s="36" t="s">
        <v>72</v>
      </c>
      <c r="C62" s="37"/>
      <c r="D62" s="37"/>
      <c r="E62" s="38"/>
      <c r="F62" s="39">
        <v>147.2</v>
      </c>
      <c r="G62" s="19"/>
      <c r="H62" s="19">
        <v>118</v>
      </c>
      <c r="I62" s="50"/>
    </row>
    <row r="63" ht="18" customHeight="1" spans="1:9">
      <c r="A63" s="20" t="s">
        <v>73</v>
      </c>
      <c r="B63" s="20" t="s">
        <v>74</v>
      </c>
      <c r="C63" s="20"/>
      <c r="D63" s="20"/>
      <c r="E63" s="20"/>
      <c r="F63" s="19"/>
      <c r="G63" s="19"/>
      <c r="H63" s="19"/>
      <c r="I63" s="50"/>
    </row>
    <row r="64" ht="18" customHeight="1" spans="1:9">
      <c r="A64" s="20" t="s">
        <v>75</v>
      </c>
      <c r="B64" s="20" t="s">
        <v>76</v>
      </c>
      <c r="C64" s="20"/>
      <c r="D64" s="20"/>
      <c r="E64" s="20"/>
      <c r="F64" s="19"/>
      <c r="G64" s="19"/>
      <c r="H64" s="19"/>
      <c r="I64" s="50"/>
    </row>
    <row r="65" ht="18.75" spans="1:9">
      <c r="A65" s="53" t="s">
        <v>77</v>
      </c>
      <c r="B65" s="53"/>
      <c r="C65" s="53"/>
      <c r="D65" s="53"/>
      <c r="E65" s="53"/>
      <c r="F65" s="53"/>
      <c r="G65" s="53"/>
      <c r="H65" s="53"/>
      <c r="I65" s="53"/>
    </row>
    <row r="66" ht="69" customHeight="1" spans="1:9">
      <c r="A66" s="54" t="s">
        <v>78</v>
      </c>
      <c r="B66" s="54"/>
      <c r="C66" s="54"/>
      <c r="D66" s="54"/>
      <c r="E66" s="54"/>
      <c r="F66" s="54"/>
      <c r="G66" s="54"/>
      <c r="H66" s="54"/>
      <c r="I66" s="54"/>
    </row>
    <row r="67" ht="45" customHeight="1" spans="1:9">
      <c r="A67" s="54" t="s">
        <v>79</v>
      </c>
      <c r="B67" s="54"/>
      <c r="C67" s="54"/>
      <c r="D67" s="54"/>
      <c r="E67" s="54"/>
      <c r="F67" s="54"/>
      <c r="G67" s="54"/>
      <c r="H67" s="54"/>
      <c r="I67" s="54"/>
    </row>
    <row r="68" ht="22" customHeight="1" spans="1:9">
      <c r="A68" s="54" t="s">
        <v>80</v>
      </c>
      <c r="B68" s="54"/>
      <c r="C68" s="54"/>
      <c r="D68" s="54"/>
      <c r="E68" s="54"/>
      <c r="F68" s="54"/>
      <c r="G68" s="54"/>
      <c r="H68" s="54"/>
      <c r="I68" s="54"/>
    </row>
    <row r="69" ht="51" customHeight="1" spans="1:9">
      <c r="A69" s="54" t="s">
        <v>81</v>
      </c>
      <c r="B69" s="54"/>
      <c r="C69" s="54"/>
      <c r="D69" s="54"/>
      <c r="E69" s="54"/>
      <c r="F69" s="54"/>
      <c r="G69" s="54"/>
      <c r="H69" s="54"/>
      <c r="I69" s="54"/>
    </row>
    <row r="70" ht="65" customHeight="1" spans="1:9">
      <c r="A70" s="55" t="s">
        <v>82</v>
      </c>
      <c r="B70" s="55"/>
      <c r="C70" s="55"/>
      <c r="D70" s="55"/>
      <c r="E70" s="55"/>
      <c r="F70" s="55"/>
      <c r="G70" s="55"/>
      <c r="H70" s="55"/>
      <c r="I70" s="55"/>
    </row>
    <row r="71" ht="36" customHeight="1" spans="1:9">
      <c r="A71" s="54" t="s">
        <v>83</v>
      </c>
      <c r="B71" s="54"/>
      <c r="C71" s="54"/>
      <c r="D71" s="54"/>
      <c r="E71" s="54"/>
      <c r="F71" s="54"/>
      <c r="G71" s="54"/>
      <c r="H71" s="54"/>
      <c r="I71" s="54"/>
    </row>
    <row r="72" ht="24" customHeight="1" spans="1:9">
      <c r="A72" s="54" t="s">
        <v>84</v>
      </c>
      <c r="B72" s="54"/>
      <c r="C72" s="54"/>
      <c r="D72" s="54"/>
      <c r="E72" s="54"/>
      <c r="F72" s="54"/>
      <c r="G72" s="54"/>
      <c r="H72" s="54"/>
      <c r="I72" s="54"/>
    </row>
    <row r="73" ht="22" customHeight="1" spans="1:9">
      <c r="A73" s="54" t="s">
        <v>85</v>
      </c>
      <c r="B73" s="54"/>
      <c r="C73" s="54"/>
      <c r="D73" s="54"/>
      <c r="E73" s="54"/>
      <c r="F73" s="54"/>
      <c r="G73" s="54"/>
      <c r="H73" s="54"/>
      <c r="I73" s="54"/>
    </row>
    <row r="74" ht="14.25" spans="1:9">
      <c r="A74" s="54" t="s">
        <v>86</v>
      </c>
      <c r="B74" s="54"/>
      <c r="C74" s="54"/>
      <c r="D74" s="54"/>
      <c r="E74" s="54"/>
      <c r="F74" s="54"/>
      <c r="G74" s="54"/>
      <c r="H74" s="54"/>
      <c r="I74" s="54"/>
    </row>
    <row r="75" ht="67" customHeight="1" spans="1:9">
      <c r="A75" s="54" t="s">
        <v>87</v>
      </c>
      <c r="B75" s="54"/>
      <c r="C75" s="54"/>
      <c r="D75" s="54"/>
      <c r="E75" s="54"/>
      <c r="F75" s="54"/>
      <c r="G75" s="54"/>
      <c r="H75" s="54"/>
      <c r="I75" s="54"/>
    </row>
    <row r="76" ht="14.25" spans="1:9">
      <c r="A76" s="54" t="s">
        <v>88</v>
      </c>
      <c r="B76" s="54"/>
      <c r="C76" s="54"/>
      <c r="D76" s="54"/>
      <c r="E76" s="54"/>
      <c r="F76" s="54"/>
      <c r="G76" s="54"/>
      <c r="H76" s="54"/>
      <c r="I76" s="54"/>
    </row>
    <row r="77" ht="27" customHeight="1" spans="1:9">
      <c r="A77" s="56" t="s">
        <v>89</v>
      </c>
      <c r="B77" s="56"/>
      <c r="C77" s="56"/>
      <c r="D77" s="56"/>
      <c r="E77" s="56"/>
      <c r="F77" s="57"/>
      <c r="G77" s="57"/>
      <c r="H77" s="57"/>
      <c r="I77" s="57"/>
    </row>
  </sheetData>
  <sheetProtection formatColumns="0" formatRows="0"/>
  <protectedRanges>
    <protectedRange sqref="G65:H76" name="区域6"/>
    <protectedRange sqref="$A1:$XFD3" name="区域7"/>
  </protectedRanges>
  <mergeCells count="78">
    <mergeCell ref="A1:I1"/>
    <mergeCell ref="A3:E3"/>
    <mergeCell ref="F4:G4"/>
    <mergeCell ref="A6:E6"/>
    <mergeCell ref="A7:E7"/>
    <mergeCell ref="B8:E8"/>
    <mergeCell ref="B9:E9"/>
    <mergeCell ref="B10:E10"/>
    <mergeCell ref="C11:E11"/>
    <mergeCell ref="D12:E12"/>
    <mergeCell ref="D13:E13"/>
    <mergeCell ref="D14:E14"/>
    <mergeCell ref="D15:E15"/>
    <mergeCell ref="D16:E16"/>
    <mergeCell ref="D17:E17"/>
    <mergeCell ref="C18:E18"/>
    <mergeCell ref="C19:E19"/>
    <mergeCell ref="C20:E20"/>
    <mergeCell ref="C21:E21"/>
    <mergeCell ref="B22:E22"/>
    <mergeCell ref="B23:E23"/>
    <mergeCell ref="B24:E24"/>
    <mergeCell ref="B25:E25"/>
    <mergeCell ref="B26:E26"/>
    <mergeCell ref="B27:E27"/>
    <mergeCell ref="B28:E28"/>
    <mergeCell ref="B29:E29"/>
    <mergeCell ref="B30:E30"/>
    <mergeCell ref="B31:E31"/>
    <mergeCell ref="B32:E32"/>
    <mergeCell ref="B33:E33"/>
    <mergeCell ref="B48:E48"/>
    <mergeCell ref="B49:E49"/>
    <mergeCell ref="B50:E50"/>
    <mergeCell ref="B51:E51"/>
    <mergeCell ref="B52:E52"/>
    <mergeCell ref="B55:E55"/>
    <mergeCell ref="B58:E58"/>
    <mergeCell ref="B59:E59"/>
    <mergeCell ref="B60:E60"/>
    <mergeCell ref="B61:E61"/>
    <mergeCell ref="B62:E62"/>
    <mergeCell ref="B63:E63"/>
    <mergeCell ref="B64:E64"/>
    <mergeCell ref="A65:I65"/>
    <mergeCell ref="A66:I66"/>
    <mergeCell ref="A67:I67"/>
    <mergeCell ref="A68:I68"/>
    <mergeCell ref="A69:I69"/>
    <mergeCell ref="A70:I70"/>
    <mergeCell ref="A71:I71"/>
    <mergeCell ref="A72:I72"/>
    <mergeCell ref="A73:I73"/>
    <mergeCell ref="A74:I74"/>
    <mergeCell ref="A75:I75"/>
    <mergeCell ref="A76:I76"/>
    <mergeCell ref="A77:E77"/>
    <mergeCell ref="A4:A5"/>
    <mergeCell ref="A11:A18"/>
    <mergeCell ref="A19:A21"/>
    <mergeCell ref="A34:A47"/>
    <mergeCell ref="B11:B18"/>
    <mergeCell ref="B19:B21"/>
    <mergeCell ref="C12:C17"/>
    <mergeCell ref="F53:F54"/>
    <mergeCell ref="F56:F57"/>
    <mergeCell ref="G53:G54"/>
    <mergeCell ref="G56:G57"/>
    <mergeCell ref="H4:H5"/>
    <mergeCell ref="H53:H54"/>
    <mergeCell ref="H56:H57"/>
    <mergeCell ref="I4:I5"/>
    <mergeCell ref="I53:I54"/>
    <mergeCell ref="I56:I57"/>
    <mergeCell ref="B4:E5"/>
    <mergeCell ref="B34:D47"/>
    <mergeCell ref="B53:E54"/>
    <mergeCell ref="B56:E57"/>
  </mergeCells>
  <printOptions horizontalCentered="1"/>
  <pageMargins left="0.700694444444445" right="0.700694444444445" top="0.751388888888889" bottom="0.751388888888889" header="0.298611111111111" footer="0.298611111111111"/>
  <pageSetup paperSize="9" scale="44" orientation="portrait" horizontalDpi="600"/>
  <headerFooter/>
  <rowBreaks count="2" manualBreakCount="2">
    <brk id="64" max="8" man="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杨大先</dc:creator>
  <cp:lastModifiedBy>海</cp:lastModifiedBy>
  <dcterms:created xsi:type="dcterms:W3CDTF">2018-04-03T06:34:00Z</dcterms:created>
  <cp:lastPrinted>2018-12-23T11:53:00Z</cp:lastPrinted>
  <dcterms:modified xsi:type="dcterms:W3CDTF">2019-08-05T13:21:12Z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