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Sheet1!$A$3:$I$3</definedName>
    <definedName name="_xlnm.Print_Area" localSheetId="0">Sheet1!$A$1:$I$38</definedName>
  </definedNames>
  <calcPr calcId="144525"/>
</workbook>
</file>

<file path=xl/sharedStrings.xml><?xml version="1.0" encoding="utf-8"?>
<sst xmlns="http://schemas.openxmlformats.org/spreadsheetml/2006/main" count="166" uniqueCount="103">
  <si>
    <t>合水县2020年东西部扶贫协作天津第一批、第二批帮扶资金调整项目计划表</t>
  </si>
  <si>
    <t>序号</t>
  </si>
  <si>
    <t>项目类别</t>
  </si>
  <si>
    <t>项目名称</t>
  </si>
  <si>
    <t>建设性质</t>
  </si>
  <si>
    <t>2020年计划</t>
  </si>
  <si>
    <t>项目主管 
单位</t>
  </si>
  <si>
    <t>项目实施
单位</t>
  </si>
  <si>
    <t>投资（万元）</t>
  </si>
  <si>
    <t>主要建设内容</t>
  </si>
  <si>
    <t>经济效益和扶贫效益</t>
  </si>
  <si>
    <t>合计</t>
  </si>
  <si>
    <t>产业合作（2082.674156万元）</t>
  </si>
  <si>
    <t>园区（基地）共建</t>
  </si>
  <si>
    <t>新建</t>
  </si>
  <si>
    <t>采取扶持村集体经济与企业、合作社、大户合作联营方式，扶持建设奶山羊繁育基地。</t>
  </si>
  <si>
    <t>扩大奶山羊养殖产业发展规模。</t>
  </si>
  <si>
    <t>农业农村局</t>
  </si>
  <si>
    <t>各乡镇</t>
  </si>
  <si>
    <t>采取扶持村集体经济与企业、合作社、大户合作联营方式，在老城镇扶持建设蔬菜生产基地1处。</t>
  </si>
  <si>
    <t>扩大蔬菜种植产业发展规模。</t>
  </si>
  <si>
    <t>蔬菜办</t>
  </si>
  <si>
    <t>老城镇</t>
  </si>
  <si>
    <t>奶山羊产业村集体带动工程</t>
  </si>
  <si>
    <t>用于太莪、店子、吉岘奶山羊产业村集体带动工程，按照“小规模、大群体”的思路，整合扶持村集体经济扶贫资金和有意愿发展奶山羊产业的合作社、分散养殖户等生产要素、构建利益连接机制，实现村集体经济壮大，带动就业增收。</t>
  </si>
  <si>
    <t>重点贫困户产业奖补</t>
  </si>
  <si>
    <t>按照脱贫监测户每户0.5万元的标准，对357户监测户发展自种自养产业进行奖补。</t>
  </si>
  <si>
    <t>扶持108户未脱贫、357户脱贫监测户发展产业增收。</t>
  </si>
  <si>
    <t>带贫合作社疫情期间复工复产奖补</t>
  </si>
  <si>
    <t>扶持2018年以来确定的带贫产业合作社（达到带贫标准和发展规模且规范运营的），按照每户入股资金累计在1万元以上的贫困户基数标准，按户代入奖补资金1000元（多个带贫主体同时带动同一贫困户的按入股资金量分配），支持复工复产。</t>
  </si>
  <si>
    <t>推动疫情期间扶贫产业复工复产，确保3883户贫困户产业发展分红收益。</t>
  </si>
  <si>
    <t>产业质量提升</t>
  </si>
  <si>
    <t>为全县发展养殖产业的贫困户和带贫企业合作社开展防疫培训和投放防疫物资。</t>
  </si>
  <si>
    <t>提升脱贫产业发展质量。</t>
  </si>
  <si>
    <t>兽医局</t>
  </si>
  <si>
    <t>产业链延伸项目</t>
  </si>
  <si>
    <t>支持采取引进龙头企业、开展消费扶贫行动、扶持建设电商网货加工基地等方式建设完善产业链。</t>
  </si>
  <si>
    <t>提升扶贫产业整体发展水平。</t>
  </si>
  <si>
    <t>工信商务局</t>
  </si>
  <si>
    <t>太白镇草畜产业</t>
  </si>
  <si>
    <t>扶持太白镇以村集体经济入股发展草畜产业。</t>
  </si>
  <si>
    <t>太白镇</t>
  </si>
  <si>
    <t>劳务协作（211.938万元）</t>
  </si>
  <si>
    <t>专场招聘活动</t>
  </si>
  <si>
    <t>举办“春风行动”暨天津红桥区企业用工招聘会，编印劳务用工信息服务指南。</t>
  </si>
  <si>
    <t>推动贫困户劳务输转。</t>
  </si>
  <si>
    <t>就业局</t>
  </si>
  <si>
    <t>劳务输转稳岗奖补</t>
  </si>
  <si>
    <t>补助50名到东部城市就业的建档立卡贫困户劳务奖补每人2400元。</t>
  </si>
  <si>
    <t>引导850名贫困人口通过劳务输转增收。</t>
  </si>
  <si>
    <t>人社局</t>
  </si>
  <si>
    <t>补助500名到省内就近就地就业的建档立卡贫困户交通补贴每人300元、补助300名到省外及其他地区就业的建档立卡贫困户交通补贴每人600元。</t>
  </si>
  <si>
    <t>劳务输转建档立卡贫困劳动力生活费补贴。</t>
  </si>
  <si>
    <t>劳务技能培训</t>
  </si>
  <si>
    <t>培训建档立卡贫困户种养殖技术180人。</t>
  </si>
  <si>
    <t>帮助600名建档立卡贫困人口掌握一门劳务技能。</t>
  </si>
  <si>
    <t>培训建档立卡贫困户苹果生产管理技术110人。</t>
  </si>
  <si>
    <t>果业局</t>
  </si>
  <si>
    <t>培训建档立卡贫困户蔬菜生产管理技术110人。</t>
  </si>
  <si>
    <t>培训建档立卡贫困户汽车驾驶技能200人。</t>
  </si>
  <si>
    <t>扶贫车间运费补贴</t>
  </si>
  <si>
    <t>扶贫车间运费补贴。</t>
  </si>
  <si>
    <t>创业致富带头人培育</t>
  </si>
  <si>
    <t>培训34个贫困村致富带头人150人以上。</t>
  </si>
  <si>
    <t>为34个贫困村培育致富带头人。</t>
  </si>
  <si>
    <t>人才支援
（40万元）</t>
  </si>
  <si>
    <t>重点领域干部人才培养</t>
  </si>
  <si>
    <t>用于支持红桥区博士专家培训合水县党政干部、基层党支部书记、创业致富带头人。</t>
  </si>
  <si>
    <t>培养重点领域干部人才。</t>
  </si>
  <si>
    <t>组织部</t>
  </si>
  <si>
    <t>用于支持聘请奶山羊、苹果、蔬菜等产业领域方面的权威专家为我县产业发展做规划指导。</t>
  </si>
  <si>
    <t>农业农村局、果业局、蔬菜办</t>
  </si>
  <si>
    <t>携手奔小康（1245.387844万元）</t>
  </si>
  <si>
    <t>精神扶贫工程</t>
  </si>
  <si>
    <t>续建</t>
  </si>
  <si>
    <t>扶持12家“正气银行”每个10万元补充物资和开发短期务工岗位用于奖励。</t>
  </si>
  <si>
    <t>完善精神扶贫奖补机制。</t>
  </si>
  <si>
    <t>扶贫办</t>
  </si>
  <si>
    <t>扶贫办、各乡镇</t>
  </si>
  <si>
    <t>为7家巾帼扶贫超市每个补充投放物资0.6万元。</t>
  </si>
  <si>
    <t>妇联</t>
  </si>
  <si>
    <t>妇联、各乡镇</t>
  </si>
  <si>
    <t>残疾人扶贫</t>
  </si>
  <si>
    <t>扶持580名残疾人提高生产生活能力。</t>
  </si>
  <si>
    <t>提升580名残疾人生产生活质量。</t>
  </si>
  <si>
    <t>残联</t>
  </si>
  <si>
    <t>农村道路提升工程</t>
  </si>
  <si>
    <t>老城镇牧家沟村白家沟漫水桥维修。</t>
  </si>
  <si>
    <t>确保贫困群众产业发展道路桥梁通畅。</t>
  </si>
  <si>
    <t>肖咀镇卓堡村北沟至4号坝1号漫水桥建设。</t>
  </si>
  <si>
    <t>肖咀镇卓堡村北沟至4号坝2号漫水桥建设。</t>
  </si>
  <si>
    <t>肖咀镇卓堡村漫水桥建设。</t>
  </si>
  <si>
    <t>肖咀镇铁赵村漫水桥建设。</t>
  </si>
  <si>
    <t>太莪乡邢坪村漫水桥建设。</t>
  </si>
  <si>
    <t>西华池镇华寺村漫水桥建设。</t>
  </si>
  <si>
    <t>太白镇葫芦河村安沟门道路硬化工程、店子乡朱家新庄至朱家老庄路面大中修工程。</t>
  </si>
  <si>
    <t>交通局</t>
  </si>
  <si>
    <t>合水县农村饮水设施维修及农村供水智能化水表安装项目</t>
  </si>
  <si>
    <t>更换何家畔镇维修更换管道40m。更换板桥镇更换管道9.96km，闸阀井10座，拆除透水砖2136m2，新铺透水砖1068m2，自来水入户202户。西华池更换管道8.47km，闸阀井13座，自来水入户52户等。固城更换管道1.09km，入户72户。肖咀乡更换20m3潜水泵1台，3*10电缆260m。吉岘更换管道21.92km，闸阀井46座，自来水入户515户，拆除透水砖1020m2，新铺透水砖1020m2.</t>
  </si>
  <si>
    <t>雨露计划补贴</t>
  </si>
  <si>
    <t>2020年秋季“雨露计划”资助720人。</t>
  </si>
  <si>
    <t>危房改造</t>
  </si>
  <si>
    <t>贫困户危房改造提升。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</si>
</sst>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color theme="1"/>
      <name val="宋体"/>
      <charset val="134"/>
      <scheme val="minor"/>
    </font>
    <font>
      <b/>
      <sz val="16"/>
      <color theme="1"/>
      <name val="宋体"/>
      <charset val="134"/>
      <scheme val="minor"/>
    </font>
    <font>
      <b/>
      <sz val="9"/>
      <color theme="1"/>
      <name val="宋体"/>
      <charset val="134"/>
      <scheme val="minor"/>
    </font>
    <font>
      <b/>
      <sz val="7"/>
      <color theme="1"/>
      <name val="宋体"/>
      <charset val="134"/>
      <scheme val="minor"/>
    </font>
    <font>
      <b/>
      <sz val="8"/>
      <color theme="1"/>
      <name val="宋体"/>
      <charset val="134"/>
      <scheme val="minor"/>
    </font>
    <font>
      <sz val="8"/>
      <color theme="1"/>
      <name val="宋体"/>
      <charset val="134"/>
      <scheme val="minor"/>
    </font>
    <font>
      <sz val="8"/>
      <color theme="1"/>
      <name val="楷体"/>
      <charset val="134"/>
    </font>
    <font>
      <sz val="8"/>
      <name val="楷体"/>
      <charset val="134"/>
    </font>
    <font>
      <u/>
      <sz val="11"/>
      <color rgb="FF0000FF"/>
      <name val="宋体"/>
      <charset val="134"/>
      <scheme val="minor"/>
    </font>
    <font>
      <i/>
      <sz val="11"/>
      <color rgb="FF7F7F7F"/>
      <name val="宋体"/>
      <charset val="134"/>
      <scheme val="minor"/>
    </font>
    <font>
      <b/>
      <sz val="11"/>
      <color rgb="FFFFFFFF"/>
      <name val="宋体"/>
      <charset val="134"/>
      <scheme val="minor"/>
    </font>
    <font>
      <b/>
      <sz val="11"/>
      <color rgb="FFFA7D00"/>
      <name val="宋体"/>
      <charset val="134"/>
      <scheme val="minor"/>
    </font>
    <font>
      <b/>
      <sz val="13"/>
      <color theme="3"/>
      <name val="宋体"/>
      <charset val="134"/>
      <scheme val="minor"/>
    </font>
    <font>
      <sz val="11"/>
      <color rgb="FF3F3F76"/>
      <name val="宋体"/>
      <charset val="134"/>
      <scheme val="minor"/>
    </font>
    <font>
      <b/>
      <sz val="15"/>
      <color theme="3"/>
      <name val="宋体"/>
      <charset val="134"/>
      <scheme val="minor"/>
    </font>
    <font>
      <u/>
      <sz val="11"/>
      <color rgb="FF800080"/>
      <name val="宋体"/>
      <charset val="134"/>
      <scheme val="minor"/>
    </font>
    <font>
      <sz val="11"/>
      <color theme="0"/>
      <name val="宋体"/>
      <charset val="134"/>
      <scheme val="minor"/>
    </font>
    <font>
      <b/>
      <sz val="11"/>
      <color theme="1"/>
      <name val="宋体"/>
      <charset val="134"/>
      <scheme val="minor"/>
    </font>
    <font>
      <sz val="11"/>
      <color rgb="FF9C0006"/>
      <name val="宋体"/>
      <charset val="134"/>
      <scheme val="minor"/>
    </font>
    <font>
      <sz val="11"/>
      <color rgb="FF006100"/>
      <name val="宋体"/>
      <charset val="134"/>
      <scheme val="minor"/>
    </font>
    <font>
      <sz val="11"/>
      <color rgb="FF9C6500"/>
      <name val="宋体"/>
      <charset val="134"/>
      <scheme val="minor"/>
    </font>
    <font>
      <b/>
      <sz val="11"/>
      <color rgb="FF3F3F3F"/>
      <name val="宋体"/>
      <charset val="134"/>
      <scheme val="minor"/>
    </font>
    <font>
      <b/>
      <sz val="18"/>
      <color theme="3"/>
      <name val="宋体"/>
      <charset val="134"/>
      <scheme val="minor"/>
    </font>
    <font>
      <b/>
      <sz val="11"/>
      <color theme="3"/>
      <name val="宋体"/>
      <charset val="134"/>
      <scheme val="minor"/>
    </font>
    <font>
      <sz val="11"/>
      <color rgb="FFFF0000"/>
      <name val="宋体"/>
      <charset val="134"/>
      <scheme val="minor"/>
    </font>
    <font>
      <sz val="11"/>
      <color rgb="FFFA7D00"/>
      <name val="宋体"/>
      <charset val="134"/>
      <scheme val="minor"/>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rgb="FFFFC7CE"/>
        <bgColor indexed="64"/>
      </patternFill>
    </fill>
    <fill>
      <patternFill patternType="solid">
        <fgColor theme="4" tint="0.799951170384838"/>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51170384838"/>
        <bgColor indexed="64"/>
      </patternFill>
    </fill>
    <fill>
      <patternFill patternType="solid">
        <fgColor theme="8" tint="0.399945066682943"/>
        <bgColor indexed="64"/>
      </patternFill>
    </fill>
    <fill>
      <patternFill patternType="solid">
        <fgColor theme="8" tint="0.599993896298105"/>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theme="9" tint="0.399945066682943"/>
        <bgColor indexed="64"/>
      </patternFill>
    </fill>
    <fill>
      <patternFill patternType="solid">
        <fgColor theme="9" tint="0.599993896298105"/>
        <bgColor indexed="64"/>
      </patternFill>
    </fill>
    <fill>
      <patternFill patternType="solid">
        <fgColor theme="7" tint="0.799951170384838"/>
        <bgColor indexed="64"/>
      </patternFill>
    </fill>
    <fill>
      <patternFill patternType="solid">
        <fgColor rgb="FFFFEB9C"/>
        <bgColor indexed="64"/>
      </patternFill>
    </fill>
    <fill>
      <patternFill patternType="solid">
        <fgColor theme="5" tint="0.399945066682943"/>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45066682943"/>
        <bgColor indexed="64"/>
      </patternFill>
    </fill>
    <fill>
      <patternFill patternType="solid">
        <fgColor theme="9" tint="0.799951170384838"/>
        <bgColor indexed="64"/>
      </patternFill>
    </fill>
    <fill>
      <patternFill patternType="solid">
        <fgColor theme="9"/>
        <bgColor indexed="64"/>
      </patternFill>
    </fill>
    <fill>
      <patternFill patternType="solid">
        <fgColor theme="5" tint="0.799951170384838"/>
        <bgColor indexed="64"/>
      </patternFill>
    </fill>
    <fill>
      <patternFill patternType="solid">
        <fgColor theme="4" tint="0.599993896298105"/>
        <bgColor indexed="64"/>
      </patternFill>
    </fill>
    <fill>
      <patternFill patternType="solid">
        <fgColor theme="8" tint="0.799951170384838"/>
        <bgColor indexed="64"/>
      </patternFill>
    </fill>
    <fill>
      <patternFill patternType="solid">
        <fgColor theme="7"/>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3" borderId="0" applyNumberFormat="0" applyBorder="0" applyAlignment="0" applyProtection="0">
      <alignment vertical="center"/>
    </xf>
    <xf numFmtId="0" fontId="14"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17" fillId="1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3" borderId="3" applyNumberFormat="0" applyFont="0" applyAlignment="0" applyProtection="0">
      <alignment vertical="center"/>
    </xf>
    <xf numFmtId="0" fontId="17" fillId="2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5" applyNumberFormat="0" applyFill="0" applyAlignment="0" applyProtection="0">
      <alignment vertical="center"/>
    </xf>
    <xf numFmtId="0" fontId="13" fillId="0" borderId="5" applyNumberFormat="0" applyFill="0" applyAlignment="0" applyProtection="0">
      <alignment vertical="center"/>
    </xf>
    <xf numFmtId="0" fontId="17" fillId="25" borderId="0" applyNumberFormat="0" applyBorder="0" applyAlignment="0" applyProtection="0">
      <alignment vertical="center"/>
    </xf>
    <xf numFmtId="0" fontId="24" fillId="0" borderId="8" applyNumberFormat="0" applyFill="0" applyAlignment="0" applyProtection="0">
      <alignment vertical="center"/>
    </xf>
    <xf numFmtId="0" fontId="17" fillId="16" borderId="0" applyNumberFormat="0" applyBorder="0" applyAlignment="0" applyProtection="0">
      <alignment vertical="center"/>
    </xf>
    <xf numFmtId="0" fontId="22" fillId="4" borderId="7" applyNumberFormat="0" applyAlignment="0" applyProtection="0">
      <alignment vertical="center"/>
    </xf>
    <xf numFmtId="0" fontId="12" fillId="4" borderId="4" applyNumberFormat="0" applyAlignment="0" applyProtection="0">
      <alignment vertical="center"/>
    </xf>
    <xf numFmtId="0" fontId="11" fillId="2" borderId="2" applyNumberFormat="0" applyAlignment="0" applyProtection="0">
      <alignment vertical="center"/>
    </xf>
    <xf numFmtId="0" fontId="0" fillId="26" borderId="0" applyNumberFormat="0" applyBorder="0" applyAlignment="0" applyProtection="0">
      <alignment vertical="center"/>
    </xf>
    <xf numFmtId="0" fontId="17" fillId="24" borderId="0" applyNumberFormat="0" applyBorder="0" applyAlignment="0" applyProtection="0">
      <alignment vertical="center"/>
    </xf>
    <xf numFmtId="0" fontId="26" fillId="0" borderId="9" applyNumberFormat="0" applyFill="0" applyAlignment="0" applyProtection="0">
      <alignment vertical="center"/>
    </xf>
    <xf numFmtId="0" fontId="18" fillId="0" borderId="6" applyNumberFormat="0" applyFill="0" applyAlignment="0" applyProtection="0">
      <alignment vertical="center"/>
    </xf>
    <xf numFmtId="0" fontId="20" fillId="9" borderId="0" applyNumberFormat="0" applyBorder="0" applyAlignment="0" applyProtection="0">
      <alignment vertical="center"/>
    </xf>
    <xf numFmtId="0" fontId="21" fillId="21" borderId="0" applyNumberFormat="0" applyBorder="0" applyAlignment="0" applyProtection="0">
      <alignment vertical="center"/>
    </xf>
    <xf numFmtId="0" fontId="0" fillId="30" borderId="0" applyNumberFormat="0" applyBorder="0" applyAlignment="0" applyProtection="0">
      <alignment vertical="center"/>
    </xf>
    <xf numFmtId="0" fontId="17" fillId="32"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17" fillId="11" borderId="0" applyNumberFormat="0" applyBorder="0" applyAlignment="0" applyProtection="0">
      <alignment vertical="center"/>
    </xf>
    <xf numFmtId="0" fontId="17" fillId="31"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17" fillId="6" borderId="0" applyNumberFormat="0" applyBorder="0" applyAlignment="0" applyProtection="0">
      <alignment vertical="center"/>
    </xf>
    <xf numFmtId="0" fontId="0" fillId="15" borderId="0" applyNumberFormat="0" applyBorder="0" applyAlignment="0" applyProtection="0">
      <alignment vertical="center"/>
    </xf>
    <xf numFmtId="0" fontId="17" fillId="14" borderId="0" applyNumberFormat="0" applyBorder="0" applyAlignment="0" applyProtection="0">
      <alignment vertical="center"/>
    </xf>
    <xf numFmtId="0" fontId="17" fillId="27" borderId="0" applyNumberFormat="0" applyBorder="0" applyAlignment="0" applyProtection="0">
      <alignment vertical="center"/>
    </xf>
    <xf numFmtId="0" fontId="0" fillId="19" borderId="0" applyNumberFormat="0" applyBorder="0" applyAlignment="0" applyProtection="0">
      <alignment vertical="center"/>
    </xf>
    <xf numFmtId="0" fontId="17" fillId="18"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ill="1" applyBorder="1" applyAlignment="1">
      <alignment horizontal="left" vertical="center"/>
    </xf>
    <xf numFmtId="0" fontId="0" fillId="0"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zoomScale="115" zoomScaleNormal="115" workbookViewId="0">
      <selection activeCell="J25" sqref="J25"/>
    </sheetView>
  </sheetViews>
  <sheetFormatPr defaultColWidth="9" defaultRowHeight="13.5"/>
  <cols>
    <col min="1" max="1" width="3.15833333333333" style="4" customWidth="1"/>
    <col min="2" max="2" width="7.84166666666667" style="2" customWidth="1"/>
    <col min="3" max="3" width="15.225" style="5" customWidth="1"/>
    <col min="4" max="4" width="4.63333333333333" style="4" customWidth="1"/>
    <col min="5" max="5" width="11.8916666666667" style="4" customWidth="1"/>
    <col min="6" max="6" width="67.775" style="5" customWidth="1"/>
    <col min="7" max="7" width="22.6666666666667" style="5" customWidth="1"/>
    <col min="8" max="8" width="8.59166666666667" style="4" customWidth="1"/>
    <col min="9" max="9" width="12.075" style="4" customWidth="1"/>
    <col min="10" max="16384" width="9" style="2"/>
  </cols>
  <sheetData>
    <row r="1" ht="21" customHeight="1" spans="1:9">
      <c r="A1" s="6" t="s">
        <v>0</v>
      </c>
      <c r="B1" s="6"/>
      <c r="C1" s="6"/>
      <c r="D1" s="6"/>
      <c r="E1" s="6"/>
      <c r="F1" s="6"/>
      <c r="G1" s="6"/>
      <c r="H1" s="6"/>
      <c r="I1" s="6"/>
    </row>
    <row r="2" s="1" customFormat="1" ht="15" customHeight="1" spans="1:9">
      <c r="A2" s="7" t="s">
        <v>1</v>
      </c>
      <c r="B2" s="7" t="s">
        <v>2</v>
      </c>
      <c r="C2" s="8" t="s">
        <v>3</v>
      </c>
      <c r="D2" s="7" t="s">
        <v>4</v>
      </c>
      <c r="E2" s="9" t="s">
        <v>5</v>
      </c>
      <c r="F2" s="8"/>
      <c r="G2" s="8"/>
      <c r="H2" s="7" t="s">
        <v>6</v>
      </c>
      <c r="I2" s="7" t="s">
        <v>7</v>
      </c>
    </row>
    <row r="3" s="1" customFormat="1" ht="13" customHeight="1" spans="1:9">
      <c r="A3" s="7"/>
      <c r="B3" s="7"/>
      <c r="C3" s="8"/>
      <c r="D3" s="7"/>
      <c r="E3" s="10" t="s">
        <v>8</v>
      </c>
      <c r="F3" s="9" t="s">
        <v>9</v>
      </c>
      <c r="G3" s="9" t="s">
        <v>10</v>
      </c>
      <c r="H3" s="7"/>
      <c r="I3" s="7"/>
    </row>
    <row r="4" ht="12" customHeight="1" spans="1:9">
      <c r="A4" s="11" t="s">
        <v>11</v>
      </c>
      <c r="B4" s="11"/>
      <c r="C4" s="12"/>
      <c r="D4" s="11"/>
      <c r="E4" s="11">
        <f>E5+E6+E7+E8+E9+E10+E11+E12+E13+E14+E15+E16+E17+E18+E19+E20+E21+E22+E23+E24+E25+E26+E27+E28+E29+E30+E31+E32+E33+E34+E35+E36+E37+E38</f>
        <v>3580</v>
      </c>
      <c r="F4" s="13"/>
      <c r="G4" s="13"/>
      <c r="H4" s="14"/>
      <c r="I4" s="14"/>
    </row>
    <row r="5" ht="15" customHeight="1" spans="1:9">
      <c r="A5" s="14">
        <v>1</v>
      </c>
      <c r="B5" s="15" t="s">
        <v>12</v>
      </c>
      <c r="C5" s="16" t="s">
        <v>13</v>
      </c>
      <c r="D5" s="15" t="s">
        <v>14</v>
      </c>
      <c r="E5" s="15">
        <f>995-235</f>
        <v>760</v>
      </c>
      <c r="F5" s="16" t="s">
        <v>15</v>
      </c>
      <c r="G5" s="16" t="s">
        <v>16</v>
      </c>
      <c r="H5" s="15" t="s">
        <v>17</v>
      </c>
      <c r="I5" s="15" t="s">
        <v>18</v>
      </c>
    </row>
    <row r="6" ht="15" customHeight="1" spans="1:9">
      <c r="A6" s="14">
        <v>2</v>
      </c>
      <c r="B6" s="15"/>
      <c r="C6" s="16"/>
      <c r="D6" s="15" t="s">
        <v>14</v>
      </c>
      <c r="E6" s="15">
        <v>260</v>
      </c>
      <c r="F6" s="16" t="s">
        <v>19</v>
      </c>
      <c r="G6" s="16" t="s">
        <v>20</v>
      </c>
      <c r="H6" s="15" t="s">
        <v>21</v>
      </c>
      <c r="I6" s="15" t="s">
        <v>22</v>
      </c>
    </row>
    <row r="7" ht="22" customHeight="1" spans="1:9">
      <c r="A7" s="14">
        <v>3</v>
      </c>
      <c r="B7" s="15"/>
      <c r="C7" s="16" t="s">
        <v>23</v>
      </c>
      <c r="D7" s="15" t="s">
        <v>14</v>
      </c>
      <c r="E7" s="15">
        <v>216.217156</v>
      </c>
      <c r="F7" s="16" t="s">
        <v>24</v>
      </c>
      <c r="G7" s="16" t="s">
        <v>16</v>
      </c>
      <c r="H7" s="15" t="s">
        <v>17</v>
      </c>
      <c r="I7" s="15" t="s">
        <v>18</v>
      </c>
    </row>
    <row r="8" ht="21" spans="1:9">
      <c r="A8" s="14">
        <v>4</v>
      </c>
      <c r="B8" s="15"/>
      <c r="C8" s="16" t="s">
        <v>25</v>
      </c>
      <c r="D8" s="15" t="s">
        <v>14</v>
      </c>
      <c r="E8" s="15">
        <f>286.5-108</f>
        <v>178.5</v>
      </c>
      <c r="F8" s="16" t="s">
        <v>26</v>
      </c>
      <c r="G8" s="16" t="s">
        <v>27</v>
      </c>
      <c r="H8" s="15" t="s">
        <v>17</v>
      </c>
      <c r="I8" s="15" t="s">
        <v>18</v>
      </c>
    </row>
    <row r="9" ht="31" customHeight="1" spans="1:9">
      <c r="A9" s="14">
        <v>5</v>
      </c>
      <c r="B9" s="15"/>
      <c r="C9" s="16" t="s">
        <v>28</v>
      </c>
      <c r="D9" s="15" t="s">
        <v>14</v>
      </c>
      <c r="E9" s="15">
        <f>388.3-25.343</f>
        <v>362.957</v>
      </c>
      <c r="F9" s="16" t="s">
        <v>29</v>
      </c>
      <c r="G9" s="16" t="s">
        <v>30</v>
      </c>
      <c r="H9" s="15" t="s">
        <v>17</v>
      </c>
      <c r="I9" s="15" t="s">
        <v>18</v>
      </c>
    </row>
    <row r="10" ht="15" customHeight="1" spans="1:9">
      <c r="A10" s="14">
        <v>6</v>
      </c>
      <c r="B10" s="15"/>
      <c r="C10" s="16" t="s">
        <v>31</v>
      </c>
      <c r="D10" s="15" t="s">
        <v>14</v>
      </c>
      <c r="E10" s="15">
        <v>10</v>
      </c>
      <c r="F10" s="16" t="s">
        <v>32</v>
      </c>
      <c r="G10" s="16" t="s">
        <v>33</v>
      </c>
      <c r="H10" s="15" t="s">
        <v>17</v>
      </c>
      <c r="I10" s="15" t="s">
        <v>34</v>
      </c>
    </row>
    <row r="11" ht="15" customHeight="1" spans="1:9">
      <c r="A11" s="14">
        <v>7</v>
      </c>
      <c r="B11" s="15"/>
      <c r="C11" s="16" t="s">
        <v>35</v>
      </c>
      <c r="D11" s="15" t="s">
        <v>14</v>
      </c>
      <c r="E11" s="15">
        <v>250</v>
      </c>
      <c r="F11" s="16" t="s">
        <v>36</v>
      </c>
      <c r="G11" s="16" t="s">
        <v>37</v>
      </c>
      <c r="H11" s="15" t="s">
        <v>38</v>
      </c>
      <c r="I11" s="15" t="s">
        <v>38</v>
      </c>
    </row>
    <row r="12" ht="15" customHeight="1" spans="1:9">
      <c r="A12" s="14">
        <v>8</v>
      </c>
      <c r="B12" s="15"/>
      <c r="C12" s="16" t="s">
        <v>39</v>
      </c>
      <c r="D12" s="15" t="s">
        <v>14</v>
      </c>
      <c r="E12" s="15">
        <v>45</v>
      </c>
      <c r="F12" s="16" t="s">
        <v>40</v>
      </c>
      <c r="G12" s="16"/>
      <c r="H12" s="15" t="s">
        <v>17</v>
      </c>
      <c r="I12" s="15" t="s">
        <v>41</v>
      </c>
    </row>
    <row r="13" ht="15" customHeight="1" spans="1:9">
      <c r="A13" s="14">
        <v>9</v>
      </c>
      <c r="B13" s="15" t="s">
        <v>42</v>
      </c>
      <c r="C13" s="16" t="s">
        <v>43</v>
      </c>
      <c r="D13" s="15" t="s">
        <v>14</v>
      </c>
      <c r="E13" s="15">
        <f>2-0.012</f>
        <v>1.988</v>
      </c>
      <c r="F13" s="16" t="s">
        <v>44</v>
      </c>
      <c r="G13" s="16" t="s">
        <v>45</v>
      </c>
      <c r="H13" s="15" t="s">
        <v>46</v>
      </c>
      <c r="I13" s="15" t="s">
        <v>46</v>
      </c>
    </row>
    <row r="14" ht="15" customHeight="1" spans="1:9">
      <c r="A14" s="14">
        <v>10</v>
      </c>
      <c r="B14" s="15"/>
      <c r="C14" s="16" t="s">
        <v>47</v>
      </c>
      <c r="D14" s="15" t="s">
        <v>14</v>
      </c>
      <c r="E14" s="15">
        <v>12</v>
      </c>
      <c r="F14" s="16" t="s">
        <v>48</v>
      </c>
      <c r="G14" s="16" t="s">
        <v>49</v>
      </c>
      <c r="H14" s="15" t="s">
        <v>50</v>
      </c>
      <c r="I14" s="15" t="s">
        <v>46</v>
      </c>
    </row>
    <row r="15" ht="22" customHeight="1" spans="1:9">
      <c r="A15" s="14">
        <v>11</v>
      </c>
      <c r="B15" s="15"/>
      <c r="C15" s="16"/>
      <c r="D15" s="15" t="s">
        <v>14</v>
      </c>
      <c r="E15" s="15">
        <v>33</v>
      </c>
      <c r="F15" s="16" t="s">
        <v>51</v>
      </c>
      <c r="G15" s="16"/>
      <c r="H15" s="15"/>
      <c r="I15" s="15" t="s">
        <v>46</v>
      </c>
    </row>
    <row r="16" s="2" customFormat="1" ht="22" customHeight="1" spans="1:9">
      <c r="A16" s="14">
        <v>12</v>
      </c>
      <c r="B16" s="15"/>
      <c r="C16" s="16"/>
      <c r="D16" s="15" t="s">
        <v>14</v>
      </c>
      <c r="E16" s="15">
        <v>5</v>
      </c>
      <c r="F16" s="16" t="s">
        <v>52</v>
      </c>
      <c r="G16" s="16"/>
      <c r="H16" s="15"/>
      <c r="I16" s="15" t="s">
        <v>46</v>
      </c>
    </row>
    <row r="17" ht="15" customHeight="1" spans="1:9">
      <c r="A17" s="14">
        <v>13</v>
      </c>
      <c r="B17" s="15"/>
      <c r="C17" s="16" t="s">
        <v>53</v>
      </c>
      <c r="D17" s="15" t="s">
        <v>14</v>
      </c>
      <c r="E17" s="15">
        <v>18</v>
      </c>
      <c r="F17" s="16" t="s">
        <v>54</v>
      </c>
      <c r="G17" s="16" t="s">
        <v>55</v>
      </c>
      <c r="H17" s="15" t="s">
        <v>50</v>
      </c>
      <c r="I17" s="15" t="s">
        <v>17</v>
      </c>
    </row>
    <row r="18" ht="15" customHeight="1" spans="1:9">
      <c r="A18" s="14">
        <v>14</v>
      </c>
      <c r="B18" s="15"/>
      <c r="C18" s="16"/>
      <c r="D18" s="15" t="s">
        <v>14</v>
      </c>
      <c r="E18" s="15">
        <v>11</v>
      </c>
      <c r="F18" s="16" t="s">
        <v>56</v>
      </c>
      <c r="G18" s="16"/>
      <c r="H18" s="15"/>
      <c r="I18" s="15" t="s">
        <v>57</v>
      </c>
    </row>
    <row r="19" ht="15" customHeight="1" spans="1:9">
      <c r="A19" s="14">
        <v>15</v>
      </c>
      <c r="B19" s="15"/>
      <c r="C19" s="16"/>
      <c r="D19" s="15" t="s">
        <v>14</v>
      </c>
      <c r="E19" s="15">
        <v>11</v>
      </c>
      <c r="F19" s="16" t="s">
        <v>58</v>
      </c>
      <c r="G19" s="16"/>
      <c r="H19" s="15"/>
      <c r="I19" s="15" t="s">
        <v>21</v>
      </c>
    </row>
    <row r="20" ht="15" customHeight="1" spans="1:9">
      <c r="A20" s="14">
        <v>16</v>
      </c>
      <c r="B20" s="15"/>
      <c r="C20" s="16"/>
      <c r="D20" s="15" t="s">
        <v>14</v>
      </c>
      <c r="E20" s="15">
        <v>60</v>
      </c>
      <c r="F20" s="16" t="s">
        <v>59</v>
      </c>
      <c r="G20" s="16"/>
      <c r="H20" s="15"/>
      <c r="I20" s="15" t="s">
        <v>46</v>
      </c>
    </row>
    <row r="21" s="2" customFormat="1" ht="15" customHeight="1" spans="1:9">
      <c r="A21" s="14">
        <v>17</v>
      </c>
      <c r="B21" s="15"/>
      <c r="C21" s="17" t="s">
        <v>60</v>
      </c>
      <c r="D21" s="15" t="s">
        <v>14</v>
      </c>
      <c r="E21" s="15">
        <v>10</v>
      </c>
      <c r="F21" s="16" t="s">
        <v>61</v>
      </c>
      <c r="G21" s="16"/>
      <c r="H21" s="15" t="s">
        <v>50</v>
      </c>
      <c r="I21" s="15" t="s">
        <v>46</v>
      </c>
    </row>
    <row r="22" ht="15" customHeight="1" spans="1:9">
      <c r="A22" s="14">
        <v>18</v>
      </c>
      <c r="B22" s="15"/>
      <c r="C22" s="16" t="s">
        <v>62</v>
      </c>
      <c r="D22" s="15" t="s">
        <v>14</v>
      </c>
      <c r="E22" s="15">
        <f>50-0.05</f>
        <v>49.95</v>
      </c>
      <c r="F22" s="16" t="s">
        <v>63</v>
      </c>
      <c r="G22" s="16" t="s">
        <v>64</v>
      </c>
      <c r="H22" s="15" t="s">
        <v>17</v>
      </c>
      <c r="I22" s="15" t="s">
        <v>18</v>
      </c>
    </row>
    <row r="23" ht="15" customHeight="1" spans="1:9">
      <c r="A23" s="14">
        <v>19</v>
      </c>
      <c r="B23" s="15" t="s">
        <v>65</v>
      </c>
      <c r="C23" s="16" t="s">
        <v>66</v>
      </c>
      <c r="D23" s="15" t="s">
        <v>14</v>
      </c>
      <c r="E23" s="15">
        <v>10</v>
      </c>
      <c r="F23" s="16" t="s">
        <v>67</v>
      </c>
      <c r="G23" s="16" t="s">
        <v>68</v>
      </c>
      <c r="H23" s="15" t="s">
        <v>69</v>
      </c>
      <c r="I23" s="15" t="s">
        <v>69</v>
      </c>
    </row>
    <row r="24" ht="22" customHeight="1" spans="1:9">
      <c r="A24" s="14">
        <v>20</v>
      </c>
      <c r="B24" s="15"/>
      <c r="C24" s="16"/>
      <c r="D24" s="15" t="s">
        <v>14</v>
      </c>
      <c r="E24" s="15">
        <v>30</v>
      </c>
      <c r="F24" s="16" t="s">
        <v>70</v>
      </c>
      <c r="G24" s="16"/>
      <c r="H24" s="15" t="s">
        <v>17</v>
      </c>
      <c r="I24" s="15" t="s">
        <v>71</v>
      </c>
    </row>
    <row r="25" ht="15" customHeight="1" spans="1:9">
      <c r="A25" s="14">
        <v>21</v>
      </c>
      <c r="B25" s="15" t="s">
        <v>72</v>
      </c>
      <c r="C25" s="16" t="s">
        <v>73</v>
      </c>
      <c r="D25" s="15" t="s">
        <v>74</v>
      </c>
      <c r="E25" s="15">
        <v>120</v>
      </c>
      <c r="F25" s="16" t="s">
        <v>75</v>
      </c>
      <c r="G25" s="16" t="s">
        <v>76</v>
      </c>
      <c r="H25" s="15" t="s">
        <v>77</v>
      </c>
      <c r="I25" s="15" t="s">
        <v>78</v>
      </c>
    </row>
    <row r="26" ht="15" customHeight="1" spans="1:9">
      <c r="A26" s="14">
        <v>22</v>
      </c>
      <c r="B26" s="15"/>
      <c r="C26" s="16"/>
      <c r="D26" s="15" t="s">
        <v>14</v>
      </c>
      <c r="E26" s="15">
        <v>4.2</v>
      </c>
      <c r="F26" s="16" t="s">
        <v>79</v>
      </c>
      <c r="G26" s="16" t="s">
        <v>76</v>
      </c>
      <c r="H26" s="15" t="s">
        <v>80</v>
      </c>
      <c r="I26" s="15" t="s">
        <v>81</v>
      </c>
    </row>
    <row r="27" ht="15" customHeight="1" spans="1:9">
      <c r="A27" s="14">
        <v>23</v>
      </c>
      <c r="B27" s="15"/>
      <c r="C27" s="16" t="s">
        <v>82</v>
      </c>
      <c r="D27" s="15" t="s">
        <v>14</v>
      </c>
      <c r="E27" s="15">
        <f>35-0.15</f>
        <v>34.85</v>
      </c>
      <c r="F27" s="16" t="s">
        <v>83</v>
      </c>
      <c r="G27" s="16" t="s">
        <v>84</v>
      </c>
      <c r="H27" s="15" t="s">
        <v>85</v>
      </c>
      <c r="I27" s="15" t="s">
        <v>85</v>
      </c>
    </row>
    <row r="28" ht="15" customHeight="1" spans="1:9">
      <c r="A28" s="14">
        <v>24</v>
      </c>
      <c r="B28" s="15"/>
      <c r="C28" s="16" t="s">
        <v>86</v>
      </c>
      <c r="D28" s="15" t="s">
        <v>14</v>
      </c>
      <c r="E28" s="15">
        <v>49.920919</v>
      </c>
      <c r="F28" s="16" t="s">
        <v>87</v>
      </c>
      <c r="G28" s="16" t="s">
        <v>88</v>
      </c>
      <c r="H28" s="15" t="s">
        <v>77</v>
      </c>
      <c r="I28" s="15" t="s">
        <v>77</v>
      </c>
    </row>
    <row r="29" ht="15" customHeight="1" spans="1:9">
      <c r="A29" s="14">
        <v>25</v>
      </c>
      <c r="B29" s="15"/>
      <c r="C29" s="16"/>
      <c r="D29" s="15" t="s">
        <v>14</v>
      </c>
      <c r="E29" s="15">
        <v>35.926349</v>
      </c>
      <c r="F29" s="16" t="s">
        <v>89</v>
      </c>
      <c r="G29" s="16"/>
      <c r="H29" s="15"/>
      <c r="I29" s="15"/>
    </row>
    <row r="30" ht="15" customHeight="1" spans="1:9">
      <c r="A30" s="14">
        <v>26</v>
      </c>
      <c r="B30" s="15"/>
      <c r="C30" s="16"/>
      <c r="D30" s="15" t="s">
        <v>14</v>
      </c>
      <c r="E30" s="15">
        <v>35.929933</v>
      </c>
      <c r="F30" s="16" t="s">
        <v>90</v>
      </c>
      <c r="G30" s="16"/>
      <c r="H30" s="15"/>
      <c r="I30" s="15"/>
    </row>
    <row r="31" ht="15" customHeight="1" spans="1:9">
      <c r="A31" s="14">
        <v>27</v>
      </c>
      <c r="B31" s="15"/>
      <c r="C31" s="16"/>
      <c r="D31" s="15" t="s">
        <v>14</v>
      </c>
      <c r="E31" s="15">
        <v>34.950714</v>
      </c>
      <c r="F31" s="16" t="s">
        <v>91</v>
      </c>
      <c r="G31" s="16"/>
      <c r="H31" s="15"/>
      <c r="I31" s="15"/>
    </row>
    <row r="32" ht="15" customHeight="1" spans="1:9">
      <c r="A32" s="14">
        <v>28</v>
      </c>
      <c r="B32" s="15"/>
      <c r="C32" s="16"/>
      <c r="D32" s="15" t="s">
        <v>14</v>
      </c>
      <c r="E32" s="15">
        <v>35.550346</v>
      </c>
      <c r="F32" s="16" t="s">
        <v>92</v>
      </c>
      <c r="G32" s="16"/>
      <c r="H32" s="15"/>
      <c r="I32" s="15"/>
    </row>
    <row r="33" ht="15" customHeight="1" spans="1:9">
      <c r="A33" s="14">
        <v>29</v>
      </c>
      <c r="B33" s="15"/>
      <c r="C33" s="16"/>
      <c r="D33" s="15" t="s">
        <v>14</v>
      </c>
      <c r="E33" s="15">
        <v>34.125071</v>
      </c>
      <c r="F33" s="16" t="s">
        <v>93</v>
      </c>
      <c r="G33" s="16"/>
      <c r="H33" s="15"/>
      <c r="I33" s="15"/>
    </row>
    <row r="34" ht="15" customHeight="1" spans="1:9">
      <c r="A34" s="14">
        <v>30</v>
      </c>
      <c r="B34" s="15"/>
      <c r="C34" s="16"/>
      <c r="D34" s="15" t="s">
        <v>14</v>
      </c>
      <c r="E34" s="15">
        <v>34.38776</v>
      </c>
      <c r="F34" s="16" t="s">
        <v>94</v>
      </c>
      <c r="G34" s="16"/>
      <c r="H34" s="15"/>
      <c r="I34" s="15"/>
    </row>
    <row r="35" s="3" customFormat="1" ht="15" customHeight="1" spans="1:9">
      <c r="A35" s="14">
        <v>31</v>
      </c>
      <c r="B35" s="15"/>
      <c r="C35" s="16"/>
      <c r="D35" s="15" t="s">
        <v>14</v>
      </c>
      <c r="E35" s="15">
        <v>399</v>
      </c>
      <c r="F35" s="16" t="s">
        <v>95</v>
      </c>
      <c r="G35" s="16"/>
      <c r="H35" s="15" t="s">
        <v>96</v>
      </c>
      <c r="I35" s="15" t="s">
        <v>96</v>
      </c>
    </row>
    <row r="36" s="3" customFormat="1" ht="41" customHeight="1" spans="1:9">
      <c r="A36" s="14">
        <v>32</v>
      </c>
      <c r="B36" s="15"/>
      <c r="C36" s="16" t="s">
        <v>97</v>
      </c>
      <c r="D36" s="15" t="s">
        <v>14</v>
      </c>
      <c r="E36" s="15">
        <f>270-1.453248</f>
        <v>268.546752</v>
      </c>
      <c r="F36" s="16" t="s">
        <v>98</v>
      </c>
      <c r="G36" s="16"/>
      <c r="H36" s="15"/>
      <c r="I36" s="15"/>
    </row>
    <row r="37" s="3" customFormat="1" ht="14" customHeight="1" spans="1:9">
      <c r="A37" s="14">
        <v>33</v>
      </c>
      <c r="B37" s="15"/>
      <c r="C37" s="16" t="s">
        <v>99</v>
      </c>
      <c r="D37" s="16" t="s">
        <v>14</v>
      </c>
      <c r="E37" s="15">
        <v>108</v>
      </c>
      <c r="F37" s="16" t="s">
        <v>100</v>
      </c>
      <c r="G37" s="16"/>
      <c r="H37" s="15" t="s">
        <v>77</v>
      </c>
      <c r="I37" s="15" t="s">
        <v>77</v>
      </c>
    </row>
    <row r="38" ht="14" customHeight="1" spans="1:9">
      <c r="A38" s="14">
        <v>34</v>
      </c>
      <c r="B38" s="15"/>
      <c r="C38" s="16" t="s">
        <v>101</v>
      </c>
      <c r="D38" s="16" t="s">
        <v>14</v>
      </c>
      <c r="E38" s="15">
        <v>50</v>
      </c>
      <c r="F38" s="16" t="s">
        <v>102</v>
      </c>
      <c r="G38" s="18"/>
      <c r="H38" s="19"/>
      <c r="I38" s="19"/>
    </row>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mergeCells count="27">
    <mergeCell ref="A1:I1"/>
    <mergeCell ref="E2:G2"/>
    <mergeCell ref="A4:D4"/>
    <mergeCell ref="A2:A3"/>
    <mergeCell ref="B2:B3"/>
    <mergeCell ref="B5:B12"/>
    <mergeCell ref="B13:B22"/>
    <mergeCell ref="B23:B24"/>
    <mergeCell ref="B25:B38"/>
    <mergeCell ref="C2:C3"/>
    <mergeCell ref="C5:C6"/>
    <mergeCell ref="C14:C16"/>
    <mergeCell ref="C17:C20"/>
    <mergeCell ref="C23:C24"/>
    <mergeCell ref="C25:C26"/>
    <mergeCell ref="C28:C35"/>
    <mergeCell ref="D2:D3"/>
    <mergeCell ref="G14:G16"/>
    <mergeCell ref="G17:G20"/>
    <mergeCell ref="G23:G24"/>
    <mergeCell ref="G28:G35"/>
    <mergeCell ref="H2:H3"/>
    <mergeCell ref="H14:H16"/>
    <mergeCell ref="H17:H20"/>
    <mergeCell ref="H28:H34"/>
    <mergeCell ref="I2:I3"/>
    <mergeCell ref="I28:I34"/>
  </mergeCells>
  <printOptions horizontalCentered="1" verticalCentered="1"/>
  <pageMargins left="0.279166666666667" right="0.279166666666667" top="0.118055555555556" bottom="0.118055555555556" header="0.389583333333333" footer="0.590277777777778"/>
  <pageSetup paperSize="9" scale="82"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2020-07-03T07:43:59Z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