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</sheets>
  <definedNames>
    <definedName name="_xlnm.Print_Titles" localSheetId="0">Sheet1!$2:$4</definedName>
  </definedNames>
  <calcPr calcId="144525"/>
</workbook>
</file>

<file path=xl/sharedStrings.xml><?xml version="1.0" encoding="utf-8"?>
<sst xmlns="http://schemas.openxmlformats.org/spreadsheetml/2006/main" count="266" uniqueCount="150">
  <si>
    <t>附件1：</t>
  </si>
  <si>
    <t>合水县2020年度脱贫攻坚项目库统计表</t>
  </si>
  <si>
    <t>统计部门：合水县扶贫办</t>
  </si>
  <si>
    <t>统计时间：2020年2月20日</t>
  </si>
  <si>
    <t>项目类型</t>
  </si>
  <si>
    <t>项目单位</t>
  </si>
  <si>
    <t>项目个数</t>
  </si>
  <si>
    <t>建设规模</t>
  </si>
  <si>
    <t>投资估算
（万元）</t>
  </si>
  <si>
    <t>备  注</t>
  </si>
  <si>
    <t>合  计</t>
  </si>
  <si>
    <t>一、产业培育</t>
  </si>
  <si>
    <t>万亩</t>
  </si>
  <si>
    <t>①贫困户种植业发展直补项目</t>
  </si>
  <si>
    <t xml:space="preserve">    1.粮食</t>
  </si>
  <si>
    <t xml:space="preserve">    2.蔬菜</t>
  </si>
  <si>
    <t xml:space="preserve">    3.果品</t>
  </si>
  <si>
    <t xml:space="preserve">    4.药材</t>
  </si>
  <si>
    <t xml:space="preserve">    5.花卉</t>
  </si>
  <si>
    <t xml:space="preserve">    6.马铃薯</t>
  </si>
  <si>
    <t xml:space="preserve">    7.其他种植业发展直补项目（请结合实际自行补充产业类别）</t>
  </si>
  <si>
    <t>②贫困户种植业发展奖补项目</t>
  </si>
  <si>
    <t>③贫困户养殖业发展直补项目</t>
  </si>
  <si>
    <t xml:space="preserve">    1.养牛</t>
  </si>
  <si>
    <t>头</t>
  </si>
  <si>
    <t xml:space="preserve">    2.养羊</t>
  </si>
  <si>
    <t>只</t>
  </si>
  <si>
    <t xml:space="preserve">    3.养猪</t>
  </si>
  <si>
    <t xml:space="preserve">    4.养蜂</t>
  </si>
  <si>
    <t>箱</t>
  </si>
  <si>
    <t xml:space="preserve">    5.养家禽</t>
  </si>
  <si>
    <t xml:space="preserve">    6.其他养殖业发展直补项目（请结合实际自行补充产业类别）</t>
  </si>
  <si>
    <t>个</t>
  </si>
  <si>
    <t>④贫困户养殖业发展奖补项目</t>
  </si>
  <si>
    <t>⑤贫困户设施农业项目</t>
  </si>
  <si>
    <t xml:space="preserve">    1.日光温室</t>
  </si>
  <si>
    <t>座</t>
  </si>
  <si>
    <t xml:space="preserve">    2.塑料大棚(镀锌钢架大棚)</t>
  </si>
  <si>
    <t xml:space="preserve">    3.养殖暖棚</t>
  </si>
  <si>
    <t xml:space="preserve">    4.养殖圈舍</t>
  </si>
  <si>
    <t xml:space="preserve">    5.其他种养殖设施项目</t>
  </si>
  <si>
    <t>⑥资产收益扶贫项目</t>
  </si>
  <si>
    <t>含世行项目</t>
  </si>
  <si>
    <t>⑦村集体经济发展项目</t>
  </si>
  <si>
    <t xml:space="preserve">    1.建档立卡贫困村村集体经济发展项目</t>
  </si>
  <si>
    <t xml:space="preserve">    2.有贫困人口的非建档立卡贫困村村集体经济发展项目</t>
  </si>
  <si>
    <t>⑧旅游扶贫项目</t>
  </si>
  <si>
    <t xml:space="preserve">    1.扶持发展旅游扶贫重点村</t>
  </si>
  <si>
    <t xml:space="preserve">    2.贫困户农家乐、牧家乐、藏家乐项目</t>
  </si>
  <si>
    <t>⑨电商扶贫项目</t>
  </si>
  <si>
    <t>⑩光伏扶贫项目</t>
  </si>
  <si>
    <t>兆瓦</t>
  </si>
  <si>
    <r>
      <rPr>
        <sz val="9"/>
        <color theme="1"/>
        <rFont val="MS Gothic"/>
        <charset val="128"/>
      </rPr>
      <t>⑪</t>
    </r>
    <r>
      <rPr>
        <sz val="9"/>
        <color theme="1"/>
        <rFont val="宋体"/>
        <charset val="134"/>
      </rPr>
      <t>贫困家庭劳动力农业实用技术培训项目</t>
    </r>
  </si>
  <si>
    <t>人</t>
  </si>
  <si>
    <r>
      <rPr>
        <sz val="9"/>
        <color theme="1"/>
        <rFont val="MS Gothic"/>
        <charset val="128"/>
      </rPr>
      <t>⑫</t>
    </r>
    <r>
      <rPr>
        <sz val="9"/>
        <color theme="1"/>
        <rFont val="宋体"/>
        <charset val="134"/>
      </rPr>
      <t>“五小”产业项目</t>
    </r>
  </si>
  <si>
    <t>户</t>
  </si>
  <si>
    <t xml:space="preserve">    1.小家禽</t>
  </si>
  <si>
    <t xml:space="preserve">    2.小庭院</t>
  </si>
  <si>
    <t xml:space="preserve">    3.小手工</t>
  </si>
  <si>
    <t xml:space="preserve">    4.小作坊</t>
  </si>
  <si>
    <t xml:space="preserve">    5.小买卖</t>
  </si>
  <si>
    <r>
      <rPr>
        <sz val="9"/>
        <color theme="1"/>
        <rFont val="MS Gothic"/>
        <charset val="128"/>
      </rPr>
      <t>⑬</t>
    </r>
    <r>
      <rPr>
        <sz val="9"/>
        <color theme="1"/>
        <rFont val="宋体"/>
        <charset val="134"/>
      </rPr>
      <t>精准扶贫专项贷款贴息项目</t>
    </r>
  </si>
  <si>
    <r>
      <rPr>
        <sz val="9"/>
        <color theme="1"/>
        <rFont val="MS Gothic"/>
        <charset val="128"/>
      </rPr>
      <t>⑭</t>
    </r>
    <r>
      <rPr>
        <sz val="9"/>
        <color theme="1"/>
        <rFont val="宋体"/>
        <charset val="134"/>
      </rPr>
      <t>产业保险项目</t>
    </r>
  </si>
  <si>
    <t>人次</t>
  </si>
  <si>
    <r>
      <rPr>
        <sz val="9"/>
        <color theme="1"/>
        <rFont val="MS Gothic"/>
        <charset val="128"/>
      </rPr>
      <t>⑮</t>
    </r>
    <r>
      <rPr>
        <sz val="9"/>
        <color theme="1"/>
        <rFont val="宋体"/>
        <charset val="134"/>
      </rPr>
      <t>产业发展基础设施建设项目</t>
    </r>
  </si>
  <si>
    <r>
      <rPr>
        <sz val="9"/>
        <color theme="1"/>
        <rFont val="MS Gothic"/>
        <charset val="128"/>
      </rPr>
      <t xml:space="preserve">    1.</t>
    </r>
    <r>
      <rPr>
        <sz val="9"/>
        <color theme="1"/>
        <rFont val="宋体"/>
        <charset val="134"/>
      </rPr>
      <t>产业路</t>
    </r>
  </si>
  <si>
    <t>公里</t>
  </si>
  <si>
    <t>世行项目</t>
  </si>
  <si>
    <r>
      <rPr>
        <sz val="9"/>
        <color theme="1"/>
        <rFont val="MS Gothic"/>
        <charset val="128"/>
      </rPr>
      <t xml:space="preserve">    2.</t>
    </r>
    <r>
      <rPr>
        <sz val="9"/>
        <color theme="1"/>
        <rFont val="宋体"/>
        <charset val="134"/>
      </rPr>
      <t>农作物户用晾晒场</t>
    </r>
  </si>
  <si>
    <t>平方米</t>
  </si>
  <si>
    <r>
      <rPr>
        <sz val="9"/>
        <color theme="1"/>
        <rFont val="MS Gothic"/>
        <charset val="128"/>
      </rPr>
      <t xml:space="preserve">    3.</t>
    </r>
    <r>
      <rPr>
        <sz val="9"/>
        <color theme="1"/>
        <rFont val="宋体"/>
        <charset val="134"/>
      </rPr>
      <t>土地整理</t>
    </r>
  </si>
  <si>
    <r>
      <rPr>
        <sz val="9"/>
        <color theme="1"/>
        <rFont val="MS Gothic"/>
        <charset val="128"/>
      </rPr>
      <t xml:space="preserve">    4.</t>
    </r>
    <r>
      <rPr>
        <sz val="9"/>
        <color theme="1"/>
        <rFont val="宋体"/>
        <charset val="134"/>
      </rPr>
      <t>高标准农田建设</t>
    </r>
  </si>
  <si>
    <t>亩</t>
  </si>
  <si>
    <r>
      <rPr>
        <sz val="9"/>
        <color theme="1"/>
        <rFont val="MS Gothic"/>
        <charset val="128"/>
      </rPr>
      <t xml:space="preserve">    5.</t>
    </r>
    <r>
      <rPr>
        <sz val="9"/>
        <color theme="1"/>
        <rFont val="宋体"/>
        <charset val="134"/>
      </rPr>
      <t>农田渠道建设</t>
    </r>
  </si>
  <si>
    <r>
      <rPr>
        <sz val="9"/>
        <color theme="1"/>
        <rFont val="MS Gothic"/>
        <charset val="128"/>
      </rPr>
      <t xml:space="preserve">    6.</t>
    </r>
    <r>
      <rPr>
        <sz val="9"/>
        <color theme="1"/>
        <rFont val="宋体"/>
        <charset val="134"/>
      </rPr>
      <t>产业用水调蓄水池建设</t>
    </r>
  </si>
  <si>
    <t>立方米</t>
  </si>
  <si>
    <r>
      <rPr>
        <sz val="9"/>
        <color theme="1"/>
        <rFont val="MS Gothic"/>
        <charset val="128"/>
      </rPr>
      <t>⑯其它</t>
    </r>
    <r>
      <rPr>
        <sz val="9"/>
        <color theme="1"/>
        <rFont val="宋体"/>
        <charset val="134"/>
      </rPr>
      <t>产业类项</t>
    </r>
    <r>
      <rPr>
        <sz val="9"/>
        <color theme="1"/>
        <rFont val="MS Gothic"/>
        <charset val="128"/>
      </rPr>
      <t>目</t>
    </r>
  </si>
  <si>
    <t xml:space="preserve">    1.全膜玉米种植（发放地膜）</t>
  </si>
  <si>
    <t>吨</t>
  </si>
  <si>
    <r>
      <rPr>
        <sz val="9"/>
        <color theme="1"/>
        <rFont val="MS Gothic"/>
        <charset val="128"/>
      </rPr>
      <t xml:space="preserve">    2.</t>
    </r>
    <r>
      <rPr>
        <sz val="9"/>
        <color theme="1"/>
        <rFont val="宋体"/>
        <charset val="128"/>
      </rPr>
      <t>苹果标准园建设及管理</t>
    </r>
  </si>
  <si>
    <r>
      <rPr>
        <sz val="9"/>
        <color theme="1"/>
        <rFont val="MS Gothic"/>
        <charset val="128"/>
      </rPr>
      <t xml:space="preserve">    3.</t>
    </r>
    <r>
      <rPr>
        <sz val="9"/>
        <color theme="1"/>
        <rFont val="宋体"/>
        <charset val="128"/>
      </rPr>
      <t>奶山羊产业发展项目</t>
    </r>
  </si>
  <si>
    <t>处</t>
  </si>
  <si>
    <t xml:space="preserve">    4、易地扶贫搬迁后续项目</t>
  </si>
  <si>
    <t xml:space="preserve">    5、草畜产业</t>
  </si>
  <si>
    <t>二、就业扶贫</t>
  </si>
  <si>
    <t>①贫困家庭劳动力职业技能培训项目</t>
  </si>
  <si>
    <t>②“雨露计划”项目</t>
  </si>
  <si>
    <t>③贫困村创业致富带头人培训项目</t>
  </si>
  <si>
    <t>④合作社吸纳贫困劳动力奖补项目</t>
  </si>
  <si>
    <t>⑤企业吸纳贫困劳动力奖补项目</t>
  </si>
  <si>
    <t>⑥扶贫车间吸纳贫困劳动力奖补项目</t>
  </si>
  <si>
    <t>⑦企业吸纳贫困劳动力就业培训补助项目</t>
  </si>
  <si>
    <t>⑧村级公益性岗位</t>
  </si>
  <si>
    <t xml:space="preserve">    1.护路员</t>
  </si>
  <si>
    <t xml:space="preserve">    2.保洁员</t>
  </si>
  <si>
    <t xml:space="preserve">    3.治安协管员</t>
  </si>
  <si>
    <t xml:space="preserve">    4.其他村级公益性岗位</t>
  </si>
  <si>
    <t>⑨贫困家庭大学生就业扶贫专岗</t>
  </si>
  <si>
    <t>⑩其它就业扶贫项目</t>
  </si>
  <si>
    <t>三、教育扶贫</t>
  </si>
  <si>
    <t>①乡镇寄宿制学校建设项目</t>
  </si>
  <si>
    <t>②乡村小规模学校建设项目</t>
  </si>
  <si>
    <t>③幼儿园教师培训项目</t>
  </si>
  <si>
    <t>④义务教育阶段教师培训项目</t>
  </si>
  <si>
    <t>⑤其它教育扶贫项目</t>
  </si>
  <si>
    <t>四、健康扶贫</t>
  </si>
  <si>
    <t>①乡镇卫生院建设项目</t>
  </si>
  <si>
    <t>②村卫生室建设项目</t>
  </si>
  <si>
    <t>③乡村医院设备配备项目</t>
  </si>
  <si>
    <t>④“一站式”结报信息网络平台项目</t>
  </si>
  <si>
    <t>⑤其他健康扶贫项目</t>
  </si>
  <si>
    <t>五、住房安全保障</t>
  </si>
  <si>
    <t>①四类重点对象危房改造项目</t>
  </si>
  <si>
    <t>②一般农户住房安全保障项目</t>
  </si>
  <si>
    <t>③其他住房安全保障项目</t>
  </si>
  <si>
    <t>六、易地扶贫搬迁</t>
  </si>
  <si>
    <t>①易地扶贫搬迁项目</t>
  </si>
  <si>
    <t>②易地扶贫搬迁贷款贴息项目</t>
  </si>
  <si>
    <t>七、生态扶贫</t>
  </si>
  <si>
    <t>①护林员</t>
  </si>
  <si>
    <t>②草管员</t>
  </si>
  <si>
    <t>③护水员</t>
  </si>
  <si>
    <t>④其他生态扶贫项目</t>
  </si>
  <si>
    <t>八、村内基础设施建设项目</t>
  </si>
  <si>
    <t>①农村公路项目</t>
  </si>
  <si>
    <t xml:space="preserve">    1.“畅返不畅”</t>
  </si>
  <si>
    <t xml:space="preserve">    2.农村公路安全防护工程</t>
  </si>
  <si>
    <t xml:space="preserve">    3.危桥改造</t>
  </si>
  <si>
    <t xml:space="preserve">    4.便民桥</t>
  </si>
  <si>
    <t xml:space="preserve">    5.高垫土涵</t>
  </si>
  <si>
    <t xml:space="preserve">    6.资源路 </t>
  </si>
  <si>
    <t xml:space="preserve">    7.村组道路</t>
  </si>
  <si>
    <t>②农村饮水安全项目</t>
  </si>
  <si>
    <t xml:space="preserve">    1.集中供水工程</t>
  </si>
  <si>
    <t xml:space="preserve">    2.分散供水工程</t>
  </si>
  <si>
    <t xml:space="preserve">    3.冬季冻管改造</t>
  </si>
  <si>
    <t xml:space="preserve">    4.水窖水净化设备安装</t>
  </si>
  <si>
    <t xml:space="preserve">    5.其他安全饮水项目</t>
  </si>
  <si>
    <t>③电网改造项目</t>
  </si>
  <si>
    <t>④庭院硬化项目</t>
  </si>
  <si>
    <t>⑤入户路硬化项目</t>
  </si>
  <si>
    <t>⑥巷道硬化项目</t>
  </si>
  <si>
    <t>⑦农村人居环境整治项目</t>
  </si>
  <si>
    <t xml:space="preserve">    1.垃圾治理项目</t>
  </si>
  <si>
    <t xml:space="preserve">    2.污水处理项目</t>
  </si>
  <si>
    <t xml:space="preserve">    3.公厕改造项目</t>
  </si>
  <si>
    <t xml:space="preserve">    4.户用厕所改造项目</t>
  </si>
  <si>
    <t>⑧其它村内基础设施建设项目</t>
  </si>
  <si>
    <t>九、项目管理费</t>
  </si>
  <si>
    <t>十、其它脱贫攻坚项目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</si>
</sst>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9">
    <font>
      <sz val="11"/>
      <color theme="1"/>
      <name val="等线"/>
      <charset val="134"/>
      <scheme val="minor"/>
    </font>
    <font>
      <b/>
      <sz val="14"/>
      <name val="Times New Roman"/>
      <charset val="134"/>
    </font>
    <font>
      <sz val="10"/>
      <name val="黑体"/>
      <charset val="134"/>
    </font>
    <font>
      <sz val="10"/>
      <name val="宋体"/>
      <charset val="134"/>
    </font>
    <font>
      <sz val="14"/>
      <name val="宋体"/>
      <charset val="134"/>
    </font>
    <font>
      <sz val="12"/>
      <name val="黑体"/>
      <charset val="134"/>
    </font>
    <font>
      <sz val="12"/>
      <name val="宋体"/>
      <charset val="134"/>
    </font>
    <font>
      <sz val="16"/>
      <name val="方正小标宋简体"/>
      <charset val="134"/>
    </font>
    <font>
      <sz val="10"/>
      <name val="华文楷体"/>
      <charset val="134"/>
    </font>
    <font>
      <sz val="10"/>
      <name val="方正小标宋简体"/>
      <charset val="134"/>
    </font>
    <font>
      <sz val="10"/>
      <name val="楷体"/>
      <charset val="134"/>
    </font>
    <font>
      <sz val="9"/>
      <name val="黑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b/>
      <sz val="9"/>
      <color theme="1"/>
      <name val="宋体"/>
      <charset val="134"/>
    </font>
    <font>
      <sz val="10"/>
      <color theme="1"/>
      <name val="宋体"/>
      <charset val="134"/>
    </font>
    <font>
      <sz val="9"/>
      <color theme="1"/>
      <name val="宋体"/>
      <charset val="134"/>
    </font>
    <font>
      <sz val="9"/>
      <color theme="1"/>
      <name val="MS Gothic"/>
      <charset val="128"/>
    </font>
    <font>
      <sz val="9"/>
      <color theme="1"/>
      <name val="宋体"/>
      <charset val="128"/>
    </font>
    <font>
      <sz val="10"/>
      <color rgb="FFFF0000"/>
      <name val="宋体"/>
      <charset val="134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6" fillId="10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35" fillId="0" borderId="6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36" fillId="27" borderId="8" applyNumberFormat="0" applyAlignment="0" applyProtection="0">
      <alignment vertical="center"/>
    </xf>
    <xf numFmtId="0" fontId="37" fillId="27" borderId="3" applyNumberFormat="0" applyAlignment="0" applyProtection="0">
      <alignment vertical="center"/>
    </xf>
    <xf numFmtId="0" fontId="38" fillId="32" borderId="9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0" fontId="2" fillId="0" borderId="0" xfId="0" applyNumberFormat="1" applyFont="1" applyFill="1" applyBorder="1" applyAlignment="1" applyProtection="1">
      <alignment horizontal="center" vertical="center"/>
    </xf>
    <xf numFmtId="0" fontId="3" fillId="0" borderId="0" xfId="0" applyNumberFormat="1" applyFont="1" applyFill="1" applyBorder="1" applyAlignment="1">
      <alignment vertical="center"/>
    </xf>
    <xf numFmtId="0" fontId="3" fillId="0" borderId="0" xfId="0" applyNumberFormat="1" applyFont="1" applyFill="1" applyBorder="1" applyAlignment="1">
      <alignment horizontal="left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left" vertical="center" wrapText="1"/>
    </xf>
    <xf numFmtId="0" fontId="4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vertical="center"/>
    </xf>
    <xf numFmtId="0" fontId="2" fillId="0" borderId="0" xfId="0" applyNumberFormat="1" applyFont="1" applyFill="1" applyBorder="1" applyAlignment="1">
      <alignment horizontal="left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left" vertical="center"/>
    </xf>
    <xf numFmtId="0" fontId="6" fillId="0" borderId="0" xfId="0" applyNumberFormat="1" applyFont="1" applyFill="1" applyBorder="1" applyAlignment="1">
      <alignment horizontal="left" vertical="center" wrapText="1"/>
    </xf>
    <xf numFmtId="0" fontId="6" fillId="0" borderId="0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Alignment="1" applyProtection="1">
      <alignment horizontal="center" vertical="center" wrapText="1"/>
    </xf>
    <xf numFmtId="0" fontId="8" fillId="0" borderId="0" xfId="0" applyNumberFormat="1" applyFont="1" applyFill="1" applyAlignment="1" applyProtection="1">
      <alignment horizontal="left" vertical="center" wrapText="1"/>
    </xf>
    <xf numFmtId="0" fontId="9" fillId="0" borderId="0" xfId="0" applyNumberFormat="1" applyFont="1" applyFill="1" applyAlignment="1" applyProtection="1">
      <alignment horizontal="center" vertical="center" wrapText="1"/>
    </xf>
    <xf numFmtId="0" fontId="10" fillId="0" borderId="0" xfId="0" applyNumberFormat="1" applyFont="1" applyFill="1" applyAlignment="1" applyProtection="1">
      <alignment horizontal="left" vertical="center" wrapText="1"/>
    </xf>
    <xf numFmtId="0" fontId="11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>
      <alignment vertical="center"/>
    </xf>
    <xf numFmtId="0" fontId="12" fillId="0" borderId="1" xfId="0" applyNumberFormat="1" applyFont="1" applyFill="1" applyBorder="1" applyAlignment="1" applyProtection="1">
      <alignment horizontal="center" vertical="center" wrapText="1"/>
    </xf>
    <xf numFmtId="0" fontId="1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16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left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9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>
      <alignment horizontal="left" vertical="center"/>
    </xf>
    <xf numFmtId="0" fontId="3" fillId="0" borderId="1" xfId="0" applyNumberFormat="1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2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3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4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5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6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7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8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9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10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11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12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13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14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15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16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17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18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19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20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21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22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23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4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5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6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7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28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29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30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31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32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33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34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35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36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37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38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39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40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41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42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43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44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45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46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47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48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49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50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51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52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53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54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55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56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57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58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59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60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61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62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63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64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65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66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67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68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69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70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71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72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73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74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75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94</xdr:row>
      <xdr:rowOff>0</xdr:rowOff>
    </xdr:from>
    <xdr:to>
      <xdr:col>0</xdr:col>
      <xdr:colOff>495935</xdr:colOff>
      <xdr:row>94</xdr:row>
      <xdr:rowOff>85090</xdr:rowOff>
    </xdr:to>
    <xdr:pic>
      <xdr:nvPicPr>
        <xdr:cNvPr id="76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200406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94</xdr:row>
      <xdr:rowOff>0</xdr:rowOff>
    </xdr:from>
    <xdr:to>
      <xdr:col>0</xdr:col>
      <xdr:colOff>495935</xdr:colOff>
      <xdr:row>94</xdr:row>
      <xdr:rowOff>85090</xdr:rowOff>
    </xdr:to>
    <xdr:pic>
      <xdr:nvPicPr>
        <xdr:cNvPr id="77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200406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94</xdr:row>
      <xdr:rowOff>0</xdr:rowOff>
    </xdr:from>
    <xdr:to>
      <xdr:col>0</xdr:col>
      <xdr:colOff>495935</xdr:colOff>
      <xdr:row>94</xdr:row>
      <xdr:rowOff>85090</xdr:rowOff>
    </xdr:to>
    <xdr:pic>
      <xdr:nvPicPr>
        <xdr:cNvPr id="78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200406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94</xdr:row>
      <xdr:rowOff>0</xdr:rowOff>
    </xdr:from>
    <xdr:to>
      <xdr:col>0</xdr:col>
      <xdr:colOff>495935</xdr:colOff>
      <xdr:row>94</xdr:row>
      <xdr:rowOff>85090</xdr:rowOff>
    </xdr:to>
    <xdr:pic>
      <xdr:nvPicPr>
        <xdr:cNvPr id="79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200406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94</xdr:row>
      <xdr:rowOff>0</xdr:rowOff>
    </xdr:from>
    <xdr:to>
      <xdr:col>0</xdr:col>
      <xdr:colOff>495935</xdr:colOff>
      <xdr:row>94</xdr:row>
      <xdr:rowOff>85090</xdr:rowOff>
    </xdr:to>
    <xdr:pic>
      <xdr:nvPicPr>
        <xdr:cNvPr id="80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200406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94</xdr:row>
      <xdr:rowOff>0</xdr:rowOff>
    </xdr:from>
    <xdr:to>
      <xdr:col>0</xdr:col>
      <xdr:colOff>495935</xdr:colOff>
      <xdr:row>94</xdr:row>
      <xdr:rowOff>85090</xdr:rowOff>
    </xdr:to>
    <xdr:pic>
      <xdr:nvPicPr>
        <xdr:cNvPr id="81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200406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94</xdr:row>
      <xdr:rowOff>0</xdr:rowOff>
    </xdr:from>
    <xdr:to>
      <xdr:col>0</xdr:col>
      <xdr:colOff>495935</xdr:colOff>
      <xdr:row>94</xdr:row>
      <xdr:rowOff>85090</xdr:rowOff>
    </xdr:to>
    <xdr:pic>
      <xdr:nvPicPr>
        <xdr:cNvPr id="82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200406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112</xdr:row>
      <xdr:rowOff>0</xdr:rowOff>
    </xdr:from>
    <xdr:to>
      <xdr:col>0</xdr:col>
      <xdr:colOff>495935</xdr:colOff>
      <xdr:row>112</xdr:row>
      <xdr:rowOff>85090</xdr:rowOff>
    </xdr:to>
    <xdr:pic>
      <xdr:nvPicPr>
        <xdr:cNvPr id="83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236982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112</xdr:row>
      <xdr:rowOff>0</xdr:rowOff>
    </xdr:from>
    <xdr:to>
      <xdr:col>0</xdr:col>
      <xdr:colOff>495935</xdr:colOff>
      <xdr:row>112</xdr:row>
      <xdr:rowOff>85090</xdr:rowOff>
    </xdr:to>
    <xdr:pic>
      <xdr:nvPicPr>
        <xdr:cNvPr id="84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236982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112</xdr:row>
      <xdr:rowOff>0</xdr:rowOff>
    </xdr:from>
    <xdr:to>
      <xdr:col>0</xdr:col>
      <xdr:colOff>495935</xdr:colOff>
      <xdr:row>112</xdr:row>
      <xdr:rowOff>85090</xdr:rowOff>
    </xdr:to>
    <xdr:pic>
      <xdr:nvPicPr>
        <xdr:cNvPr id="85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236982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112</xdr:row>
      <xdr:rowOff>0</xdr:rowOff>
    </xdr:from>
    <xdr:to>
      <xdr:col>0</xdr:col>
      <xdr:colOff>495935</xdr:colOff>
      <xdr:row>112</xdr:row>
      <xdr:rowOff>85090</xdr:rowOff>
    </xdr:to>
    <xdr:pic>
      <xdr:nvPicPr>
        <xdr:cNvPr id="86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236982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112</xdr:row>
      <xdr:rowOff>0</xdr:rowOff>
    </xdr:from>
    <xdr:to>
      <xdr:col>0</xdr:col>
      <xdr:colOff>495935</xdr:colOff>
      <xdr:row>112</xdr:row>
      <xdr:rowOff>85090</xdr:rowOff>
    </xdr:to>
    <xdr:pic>
      <xdr:nvPicPr>
        <xdr:cNvPr id="87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236982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112</xdr:row>
      <xdr:rowOff>0</xdr:rowOff>
    </xdr:from>
    <xdr:to>
      <xdr:col>0</xdr:col>
      <xdr:colOff>495935</xdr:colOff>
      <xdr:row>112</xdr:row>
      <xdr:rowOff>85090</xdr:rowOff>
    </xdr:to>
    <xdr:pic>
      <xdr:nvPicPr>
        <xdr:cNvPr id="88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236982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112</xdr:row>
      <xdr:rowOff>0</xdr:rowOff>
    </xdr:from>
    <xdr:to>
      <xdr:col>0</xdr:col>
      <xdr:colOff>495935</xdr:colOff>
      <xdr:row>112</xdr:row>
      <xdr:rowOff>85090</xdr:rowOff>
    </xdr:to>
    <xdr:pic>
      <xdr:nvPicPr>
        <xdr:cNvPr id="89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236982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94</xdr:row>
      <xdr:rowOff>0</xdr:rowOff>
    </xdr:from>
    <xdr:to>
      <xdr:col>0</xdr:col>
      <xdr:colOff>495935</xdr:colOff>
      <xdr:row>94</xdr:row>
      <xdr:rowOff>85090</xdr:rowOff>
    </xdr:to>
    <xdr:pic>
      <xdr:nvPicPr>
        <xdr:cNvPr id="90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200406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94</xdr:row>
      <xdr:rowOff>0</xdr:rowOff>
    </xdr:from>
    <xdr:to>
      <xdr:col>0</xdr:col>
      <xdr:colOff>495935</xdr:colOff>
      <xdr:row>94</xdr:row>
      <xdr:rowOff>85090</xdr:rowOff>
    </xdr:to>
    <xdr:pic>
      <xdr:nvPicPr>
        <xdr:cNvPr id="91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200406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94</xdr:row>
      <xdr:rowOff>0</xdr:rowOff>
    </xdr:from>
    <xdr:to>
      <xdr:col>0</xdr:col>
      <xdr:colOff>495935</xdr:colOff>
      <xdr:row>94</xdr:row>
      <xdr:rowOff>85090</xdr:rowOff>
    </xdr:to>
    <xdr:pic>
      <xdr:nvPicPr>
        <xdr:cNvPr id="92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200406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94</xdr:row>
      <xdr:rowOff>0</xdr:rowOff>
    </xdr:from>
    <xdr:to>
      <xdr:col>0</xdr:col>
      <xdr:colOff>495935</xdr:colOff>
      <xdr:row>94</xdr:row>
      <xdr:rowOff>85090</xdr:rowOff>
    </xdr:to>
    <xdr:pic>
      <xdr:nvPicPr>
        <xdr:cNvPr id="93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200406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94</xdr:row>
      <xdr:rowOff>0</xdr:rowOff>
    </xdr:from>
    <xdr:to>
      <xdr:col>0</xdr:col>
      <xdr:colOff>495935</xdr:colOff>
      <xdr:row>94</xdr:row>
      <xdr:rowOff>85090</xdr:rowOff>
    </xdr:to>
    <xdr:pic>
      <xdr:nvPicPr>
        <xdr:cNvPr id="94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200406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94</xdr:row>
      <xdr:rowOff>0</xdr:rowOff>
    </xdr:from>
    <xdr:to>
      <xdr:col>0</xdr:col>
      <xdr:colOff>495935</xdr:colOff>
      <xdr:row>94</xdr:row>
      <xdr:rowOff>85090</xdr:rowOff>
    </xdr:to>
    <xdr:pic>
      <xdr:nvPicPr>
        <xdr:cNvPr id="95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200406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94</xdr:row>
      <xdr:rowOff>0</xdr:rowOff>
    </xdr:from>
    <xdr:to>
      <xdr:col>0</xdr:col>
      <xdr:colOff>495935</xdr:colOff>
      <xdr:row>94</xdr:row>
      <xdr:rowOff>85090</xdr:rowOff>
    </xdr:to>
    <xdr:pic>
      <xdr:nvPicPr>
        <xdr:cNvPr id="96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200406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112</xdr:row>
      <xdr:rowOff>0</xdr:rowOff>
    </xdr:from>
    <xdr:to>
      <xdr:col>0</xdr:col>
      <xdr:colOff>495935</xdr:colOff>
      <xdr:row>112</xdr:row>
      <xdr:rowOff>85090</xdr:rowOff>
    </xdr:to>
    <xdr:pic>
      <xdr:nvPicPr>
        <xdr:cNvPr id="97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236982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112</xdr:row>
      <xdr:rowOff>0</xdr:rowOff>
    </xdr:from>
    <xdr:to>
      <xdr:col>0</xdr:col>
      <xdr:colOff>495935</xdr:colOff>
      <xdr:row>112</xdr:row>
      <xdr:rowOff>85090</xdr:rowOff>
    </xdr:to>
    <xdr:pic>
      <xdr:nvPicPr>
        <xdr:cNvPr id="98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236982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112</xdr:row>
      <xdr:rowOff>0</xdr:rowOff>
    </xdr:from>
    <xdr:to>
      <xdr:col>0</xdr:col>
      <xdr:colOff>495935</xdr:colOff>
      <xdr:row>112</xdr:row>
      <xdr:rowOff>85090</xdr:rowOff>
    </xdr:to>
    <xdr:pic>
      <xdr:nvPicPr>
        <xdr:cNvPr id="99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236982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112</xdr:row>
      <xdr:rowOff>0</xdr:rowOff>
    </xdr:from>
    <xdr:to>
      <xdr:col>0</xdr:col>
      <xdr:colOff>495935</xdr:colOff>
      <xdr:row>112</xdr:row>
      <xdr:rowOff>85090</xdr:rowOff>
    </xdr:to>
    <xdr:pic>
      <xdr:nvPicPr>
        <xdr:cNvPr id="100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236982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112</xdr:row>
      <xdr:rowOff>0</xdr:rowOff>
    </xdr:from>
    <xdr:to>
      <xdr:col>0</xdr:col>
      <xdr:colOff>495935</xdr:colOff>
      <xdr:row>112</xdr:row>
      <xdr:rowOff>85090</xdr:rowOff>
    </xdr:to>
    <xdr:pic>
      <xdr:nvPicPr>
        <xdr:cNvPr id="101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236982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112</xdr:row>
      <xdr:rowOff>0</xdr:rowOff>
    </xdr:from>
    <xdr:to>
      <xdr:col>0</xdr:col>
      <xdr:colOff>495935</xdr:colOff>
      <xdr:row>112</xdr:row>
      <xdr:rowOff>85090</xdr:rowOff>
    </xdr:to>
    <xdr:pic>
      <xdr:nvPicPr>
        <xdr:cNvPr id="102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236982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210185</xdr:colOff>
      <xdr:row>88</xdr:row>
      <xdr:rowOff>85090</xdr:rowOff>
    </xdr:to>
    <xdr:pic>
      <xdr:nvPicPr>
        <xdr:cNvPr id="103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8214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210185</xdr:colOff>
      <xdr:row>88</xdr:row>
      <xdr:rowOff>85090</xdr:rowOff>
    </xdr:to>
    <xdr:pic>
      <xdr:nvPicPr>
        <xdr:cNvPr id="104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8214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19050</xdr:colOff>
      <xdr:row>88</xdr:row>
      <xdr:rowOff>85090</xdr:rowOff>
    </xdr:to>
    <xdr:pic>
      <xdr:nvPicPr>
        <xdr:cNvPr id="105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8214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19050</xdr:colOff>
      <xdr:row>88</xdr:row>
      <xdr:rowOff>85090</xdr:rowOff>
    </xdr:to>
    <xdr:pic>
      <xdr:nvPicPr>
        <xdr:cNvPr id="106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8214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19050</xdr:colOff>
      <xdr:row>88</xdr:row>
      <xdr:rowOff>85090</xdr:rowOff>
    </xdr:to>
    <xdr:pic>
      <xdr:nvPicPr>
        <xdr:cNvPr id="107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8214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19050</xdr:colOff>
      <xdr:row>88</xdr:row>
      <xdr:rowOff>85090</xdr:rowOff>
    </xdr:to>
    <xdr:pic>
      <xdr:nvPicPr>
        <xdr:cNvPr id="108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8214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210185</xdr:colOff>
      <xdr:row>88</xdr:row>
      <xdr:rowOff>85090</xdr:rowOff>
    </xdr:to>
    <xdr:pic>
      <xdr:nvPicPr>
        <xdr:cNvPr id="109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8214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210185</xdr:colOff>
      <xdr:row>88</xdr:row>
      <xdr:rowOff>85090</xdr:rowOff>
    </xdr:to>
    <xdr:pic>
      <xdr:nvPicPr>
        <xdr:cNvPr id="110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8214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19050</xdr:colOff>
      <xdr:row>88</xdr:row>
      <xdr:rowOff>85090</xdr:rowOff>
    </xdr:to>
    <xdr:pic>
      <xdr:nvPicPr>
        <xdr:cNvPr id="111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8214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19050</xdr:colOff>
      <xdr:row>88</xdr:row>
      <xdr:rowOff>85090</xdr:rowOff>
    </xdr:to>
    <xdr:pic>
      <xdr:nvPicPr>
        <xdr:cNvPr id="112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8214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19050</xdr:colOff>
      <xdr:row>88</xdr:row>
      <xdr:rowOff>85090</xdr:rowOff>
    </xdr:to>
    <xdr:pic>
      <xdr:nvPicPr>
        <xdr:cNvPr id="113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8214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88</xdr:row>
      <xdr:rowOff>0</xdr:rowOff>
    </xdr:from>
    <xdr:to>
      <xdr:col>5</xdr:col>
      <xdr:colOff>19050</xdr:colOff>
      <xdr:row>88</xdr:row>
      <xdr:rowOff>85090</xdr:rowOff>
    </xdr:to>
    <xdr:pic>
      <xdr:nvPicPr>
        <xdr:cNvPr id="114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8214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115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116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117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118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119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120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121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122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123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124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125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126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127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128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129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130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131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132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133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134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135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136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137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138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139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140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141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142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143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144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145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146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147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148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149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150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151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152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153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154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155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156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157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158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159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160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161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162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163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164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165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166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167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168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169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170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171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172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173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174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175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176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177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178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179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180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181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182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183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184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185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186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187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188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189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190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191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192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193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88</xdr:row>
      <xdr:rowOff>0</xdr:rowOff>
    </xdr:from>
    <xdr:to>
      <xdr:col>0</xdr:col>
      <xdr:colOff>495935</xdr:colOff>
      <xdr:row>88</xdr:row>
      <xdr:rowOff>85090</xdr:rowOff>
    </xdr:to>
    <xdr:pic>
      <xdr:nvPicPr>
        <xdr:cNvPr id="194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188214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195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196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197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198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199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00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201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202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03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04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05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06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207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208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09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10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11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12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213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14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15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16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17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218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219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20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21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22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23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224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225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26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27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28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29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230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231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32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33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34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35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236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37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38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39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40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241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242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43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44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45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46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247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248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49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50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51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52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253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254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55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56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57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58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259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260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61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62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63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64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265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266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67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68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69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70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271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272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73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74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75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76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277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278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79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80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81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82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283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284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85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86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87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88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289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290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91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92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93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94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295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296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97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98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299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300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301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302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303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304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305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306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307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308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309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310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311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312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313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314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315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316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317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318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319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210185</xdr:colOff>
      <xdr:row>85</xdr:row>
      <xdr:rowOff>85090</xdr:rowOff>
    </xdr:to>
    <xdr:pic>
      <xdr:nvPicPr>
        <xdr:cNvPr id="320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210185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321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322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323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85</xdr:row>
      <xdr:rowOff>0</xdr:rowOff>
    </xdr:from>
    <xdr:to>
      <xdr:col>5</xdr:col>
      <xdr:colOff>19050</xdr:colOff>
      <xdr:row>85</xdr:row>
      <xdr:rowOff>85090</xdr:rowOff>
    </xdr:to>
    <xdr:pic>
      <xdr:nvPicPr>
        <xdr:cNvPr id="324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6324600" y="18211800"/>
          <a:ext cx="1905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104</xdr:row>
      <xdr:rowOff>0</xdr:rowOff>
    </xdr:from>
    <xdr:to>
      <xdr:col>0</xdr:col>
      <xdr:colOff>495935</xdr:colOff>
      <xdr:row>104</xdr:row>
      <xdr:rowOff>85090</xdr:rowOff>
    </xdr:to>
    <xdr:pic>
      <xdr:nvPicPr>
        <xdr:cNvPr id="325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220726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104</xdr:row>
      <xdr:rowOff>0</xdr:rowOff>
    </xdr:from>
    <xdr:to>
      <xdr:col>0</xdr:col>
      <xdr:colOff>495935</xdr:colOff>
      <xdr:row>104</xdr:row>
      <xdr:rowOff>85090</xdr:rowOff>
    </xdr:to>
    <xdr:pic>
      <xdr:nvPicPr>
        <xdr:cNvPr id="326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220726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104</xdr:row>
      <xdr:rowOff>0</xdr:rowOff>
    </xdr:from>
    <xdr:to>
      <xdr:col>0</xdr:col>
      <xdr:colOff>495935</xdr:colOff>
      <xdr:row>104</xdr:row>
      <xdr:rowOff>85090</xdr:rowOff>
    </xdr:to>
    <xdr:pic>
      <xdr:nvPicPr>
        <xdr:cNvPr id="327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220726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104</xdr:row>
      <xdr:rowOff>0</xdr:rowOff>
    </xdr:from>
    <xdr:to>
      <xdr:col>0</xdr:col>
      <xdr:colOff>495935</xdr:colOff>
      <xdr:row>104</xdr:row>
      <xdr:rowOff>85090</xdr:rowOff>
    </xdr:to>
    <xdr:pic>
      <xdr:nvPicPr>
        <xdr:cNvPr id="328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220726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104</xdr:row>
      <xdr:rowOff>0</xdr:rowOff>
    </xdr:from>
    <xdr:to>
      <xdr:col>0</xdr:col>
      <xdr:colOff>495935</xdr:colOff>
      <xdr:row>104</xdr:row>
      <xdr:rowOff>85090</xdr:rowOff>
    </xdr:to>
    <xdr:pic>
      <xdr:nvPicPr>
        <xdr:cNvPr id="329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220726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104</xdr:row>
      <xdr:rowOff>0</xdr:rowOff>
    </xdr:from>
    <xdr:to>
      <xdr:col>0</xdr:col>
      <xdr:colOff>495935</xdr:colOff>
      <xdr:row>104</xdr:row>
      <xdr:rowOff>85090</xdr:rowOff>
    </xdr:to>
    <xdr:pic>
      <xdr:nvPicPr>
        <xdr:cNvPr id="330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220726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104</xdr:row>
      <xdr:rowOff>0</xdr:rowOff>
    </xdr:from>
    <xdr:to>
      <xdr:col>0</xdr:col>
      <xdr:colOff>495935</xdr:colOff>
      <xdr:row>104</xdr:row>
      <xdr:rowOff>85090</xdr:rowOff>
    </xdr:to>
    <xdr:pic>
      <xdr:nvPicPr>
        <xdr:cNvPr id="331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220726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104</xdr:row>
      <xdr:rowOff>0</xdr:rowOff>
    </xdr:from>
    <xdr:to>
      <xdr:col>0</xdr:col>
      <xdr:colOff>495935</xdr:colOff>
      <xdr:row>104</xdr:row>
      <xdr:rowOff>85090</xdr:rowOff>
    </xdr:to>
    <xdr:pic>
      <xdr:nvPicPr>
        <xdr:cNvPr id="332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220726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104</xdr:row>
      <xdr:rowOff>0</xdr:rowOff>
    </xdr:from>
    <xdr:to>
      <xdr:col>0</xdr:col>
      <xdr:colOff>495935</xdr:colOff>
      <xdr:row>104</xdr:row>
      <xdr:rowOff>85090</xdr:rowOff>
    </xdr:to>
    <xdr:pic>
      <xdr:nvPicPr>
        <xdr:cNvPr id="333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220726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104</xdr:row>
      <xdr:rowOff>0</xdr:rowOff>
    </xdr:from>
    <xdr:to>
      <xdr:col>0</xdr:col>
      <xdr:colOff>495935</xdr:colOff>
      <xdr:row>104</xdr:row>
      <xdr:rowOff>85090</xdr:rowOff>
    </xdr:to>
    <xdr:pic>
      <xdr:nvPicPr>
        <xdr:cNvPr id="334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220726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104</xdr:row>
      <xdr:rowOff>0</xdr:rowOff>
    </xdr:from>
    <xdr:to>
      <xdr:col>0</xdr:col>
      <xdr:colOff>495935</xdr:colOff>
      <xdr:row>104</xdr:row>
      <xdr:rowOff>85090</xdr:rowOff>
    </xdr:to>
    <xdr:pic>
      <xdr:nvPicPr>
        <xdr:cNvPr id="335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220726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104</xdr:row>
      <xdr:rowOff>0</xdr:rowOff>
    </xdr:from>
    <xdr:to>
      <xdr:col>0</xdr:col>
      <xdr:colOff>495935</xdr:colOff>
      <xdr:row>104</xdr:row>
      <xdr:rowOff>85090</xdr:rowOff>
    </xdr:to>
    <xdr:pic>
      <xdr:nvPicPr>
        <xdr:cNvPr id="336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220726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467995</xdr:colOff>
      <xdr:row>104</xdr:row>
      <xdr:rowOff>0</xdr:rowOff>
    </xdr:from>
    <xdr:to>
      <xdr:col>0</xdr:col>
      <xdr:colOff>495935</xdr:colOff>
      <xdr:row>104</xdr:row>
      <xdr:rowOff>85090</xdr:rowOff>
    </xdr:to>
    <xdr:pic>
      <xdr:nvPicPr>
        <xdr:cNvPr id="337" name="Picture 140" descr="3142418731510196992515"/>
        <xdr:cNvPicPr/>
      </xdr:nvPicPr>
      <xdr:blipFill>
        <a:blip r:embed="rId1"/>
        <a:stretch>
          <a:fillRect/>
        </a:stretch>
      </xdr:blipFill>
      <xdr:spPr>
        <a:xfrm>
          <a:off x="467995" y="22072600"/>
          <a:ext cx="27940" cy="8509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M139"/>
  <sheetViews>
    <sheetView tabSelected="1" zoomScale="130" zoomScaleNormal="130" workbookViewId="0">
      <selection activeCell="F10" sqref="F10"/>
    </sheetView>
  </sheetViews>
  <sheetFormatPr defaultColWidth="9" defaultRowHeight="18.75"/>
  <cols>
    <col min="1" max="1" width="30.25" style="4" customWidth="1"/>
    <col min="2" max="2" width="8.5" style="5" customWidth="1"/>
    <col min="3" max="4" width="14.75" style="6" customWidth="1"/>
    <col min="5" max="5" width="14.75" style="7" customWidth="1"/>
    <col min="6" max="6" width="11.375" style="8" customWidth="1"/>
    <col min="7" max="195" width="9" style="9" customWidth="1"/>
    <col min="196" max="16384" width="9" style="9"/>
  </cols>
  <sheetData>
    <row r="1" ht="17" customHeight="1" spans="1:6">
      <c r="A1" s="10" t="s">
        <v>0</v>
      </c>
      <c r="B1" s="11"/>
      <c r="C1" s="12"/>
      <c r="D1" s="12"/>
      <c r="E1" s="13"/>
      <c r="F1" s="14"/>
    </row>
    <row r="2" s="1" customFormat="1" ht="31" customHeight="1" spans="1:6">
      <c r="A2" s="15" t="s">
        <v>1</v>
      </c>
      <c r="B2" s="15"/>
      <c r="C2" s="15"/>
      <c r="D2" s="15"/>
      <c r="E2" s="15"/>
      <c r="F2" s="15"/>
    </row>
    <row r="3" s="1" customFormat="1" ht="20" customHeight="1" spans="1:6">
      <c r="A3" s="16" t="s">
        <v>2</v>
      </c>
      <c r="B3" s="17"/>
      <c r="C3" s="17"/>
      <c r="D3" s="17"/>
      <c r="E3" s="18" t="s">
        <v>3</v>
      </c>
      <c r="F3" s="18"/>
    </row>
    <row r="4" s="2" customFormat="1" ht="27" customHeight="1" spans="1:195">
      <c r="A4" s="19" t="s">
        <v>4</v>
      </c>
      <c r="B4" s="20" t="s">
        <v>5</v>
      </c>
      <c r="C4" s="20" t="s">
        <v>6</v>
      </c>
      <c r="D4" s="20" t="s">
        <v>7</v>
      </c>
      <c r="E4" s="20" t="s">
        <v>8</v>
      </c>
      <c r="F4" s="20" t="s">
        <v>9</v>
      </c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21"/>
      <c r="DW4" s="21"/>
      <c r="DX4" s="21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  <c r="FF4" s="21"/>
      <c r="FG4" s="21"/>
      <c r="FH4" s="21"/>
      <c r="FI4" s="21"/>
      <c r="FJ4" s="21"/>
      <c r="FK4" s="21"/>
      <c r="FL4" s="21"/>
      <c r="FM4" s="21"/>
      <c r="FN4" s="21"/>
      <c r="FO4" s="21"/>
      <c r="FP4" s="21"/>
      <c r="FQ4" s="21"/>
      <c r="FR4" s="21"/>
      <c r="FS4" s="21"/>
      <c r="FT4" s="21"/>
      <c r="FU4" s="21"/>
      <c r="FV4" s="21"/>
      <c r="FW4" s="21"/>
      <c r="FX4" s="21"/>
      <c r="FY4" s="21"/>
      <c r="FZ4" s="21"/>
      <c r="GA4" s="21"/>
      <c r="GB4" s="21"/>
      <c r="GC4" s="21"/>
      <c r="GD4" s="21"/>
      <c r="GE4" s="21"/>
      <c r="GF4" s="21"/>
      <c r="GG4" s="21"/>
      <c r="GH4" s="21"/>
      <c r="GI4" s="21"/>
      <c r="GJ4" s="21"/>
      <c r="GK4" s="21"/>
      <c r="GL4" s="21"/>
      <c r="GM4" s="21"/>
    </row>
    <row r="5" s="2" customFormat="1" ht="16" customHeight="1" spans="1:195">
      <c r="A5" s="22" t="s">
        <v>10</v>
      </c>
      <c r="B5" s="23"/>
      <c r="C5" s="23">
        <f>C6+C74+C89+C95+C101+C105+C108+C113+C138</f>
        <v>359</v>
      </c>
      <c r="D5" s="23"/>
      <c r="E5" s="23">
        <f>E6+E74+E89+E95+E101+E105+E108+E113+E138</f>
        <v>66945.5562</v>
      </c>
      <c r="F5" s="24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1"/>
      <c r="CA5" s="21"/>
      <c r="CB5" s="21"/>
      <c r="CC5" s="21"/>
      <c r="CD5" s="21"/>
      <c r="CE5" s="21"/>
      <c r="CF5" s="21"/>
      <c r="CG5" s="21"/>
      <c r="CH5" s="21"/>
      <c r="CI5" s="21"/>
      <c r="CJ5" s="21"/>
      <c r="CK5" s="21"/>
      <c r="CL5" s="21"/>
      <c r="CM5" s="21"/>
      <c r="CN5" s="21"/>
      <c r="CO5" s="21"/>
      <c r="CP5" s="21"/>
      <c r="CQ5" s="21"/>
      <c r="CR5" s="21"/>
      <c r="CS5" s="21"/>
      <c r="CT5" s="21"/>
      <c r="CU5" s="21"/>
      <c r="CV5" s="21"/>
      <c r="CW5" s="21"/>
      <c r="CX5" s="21"/>
      <c r="CY5" s="21"/>
      <c r="CZ5" s="21"/>
      <c r="DA5" s="21"/>
      <c r="DB5" s="21"/>
      <c r="DC5" s="21"/>
      <c r="DD5" s="21"/>
      <c r="DE5" s="21"/>
      <c r="DF5" s="21"/>
      <c r="DG5" s="21"/>
      <c r="DH5" s="21"/>
      <c r="DI5" s="21"/>
      <c r="DJ5" s="21"/>
      <c r="DK5" s="21"/>
      <c r="DL5" s="21"/>
      <c r="DM5" s="21"/>
      <c r="DN5" s="21"/>
      <c r="DO5" s="21"/>
      <c r="DP5" s="21"/>
      <c r="DQ5" s="21"/>
      <c r="DR5" s="21"/>
      <c r="DS5" s="21"/>
      <c r="DT5" s="21"/>
      <c r="DU5" s="21"/>
      <c r="DV5" s="21"/>
      <c r="DW5" s="21"/>
      <c r="DX5" s="21"/>
      <c r="DY5" s="21"/>
      <c r="DZ5" s="21"/>
      <c r="EA5" s="21"/>
      <c r="EB5" s="21"/>
      <c r="EC5" s="21"/>
      <c r="ED5" s="21"/>
      <c r="EE5" s="21"/>
      <c r="EF5" s="21"/>
      <c r="EG5" s="21"/>
      <c r="EH5" s="21"/>
      <c r="EI5" s="21"/>
      <c r="EJ5" s="21"/>
      <c r="EK5" s="21"/>
      <c r="EL5" s="21"/>
      <c r="EM5" s="21"/>
      <c r="EN5" s="21"/>
      <c r="EO5" s="21"/>
      <c r="EP5" s="21"/>
      <c r="EQ5" s="21"/>
      <c r="ER5" s="21"/>
      <c r="ES5" s="21"/>
      <c r="ET5" s="21"/>
      <c r="EU5" s="21"/>
      <c r="EV5" s="21"/>
      <c r="EW5" s="21"/>
      <c r="EX5" s="21"/>
      <c r="EY5" s="21"/>
      <c r="EZ5" s="21"/>
      <c r="FA5" s="21"/>
      <c r="FB5" s="21"/>
      <c r="FC5" s="21"/>
      <c r="FD5" s="21"/>
      <c r="FE5" s="21"/>
      <c r="FF5" s="21"/>
      <c r="FG5" s="21"/>
      <c r="FH5" s="21"/>
      <c r="FI5" s="21"/>
      <c r="FJ5" s="21"/>
      <c r="FK5" s="21"/>
      <c r="FL5" s="21"/>
      <c r="FM5" s="21"/>
      <c r="FN5" s="21"/>
      <c r="FO5" s="21"/>
      <c r="FP5" s="21"/>
      <c r="FQ5" s="21"/>
      <c r="FR5" s="21"/>
      <c r="FS5" s="21"/>
      <c r="FT5" s="21"/>
      <c r="FU5" s="21"/>
      <c r="FV5" s="21"/>
      <c r="FW5" s="21"/>
      <c r="FX5" s="21"/>
      <c r="FY5" s="21"/>
      <c r="FZ5" s="21"/>
      <c r="GA5" s="21"/>
      <c r="GB5" s="21"/>
      <c r="GC5" s="21"/>
      <c r="GD5" s="21"/>
      <c r="GE5" s="21"/>
      <c r="GF5" s="21"/>
      <c r="GG5" s="21"/>
      <c r="GH5" s="21"/>
      <c r="GI5" s="21"/>
      <c r="GJ5" s="21"/>
      <c r="GK5" s="21"/>
      <c r="GL5" s="21"/>
      <c r="GM5" s="21"/>
    </row>
    <row r="6" s="3" customFormat="1" ht="16" customHeight="1" spans="1:6">
      <c r="A6" s="25" t="s">
        <v>11</v>
      </c>
      <c r="B6" s="26" t="s">
        <v>12</v>
      </c>
      <c r="C6" s="27">
        <f>C7+C15+C23+C30+C37+C43+C44+C47+C50+C51+C52+C53+C59+C60+C61+C68</f>
        <v>80</v>
      </c>
      <c r="D6" s="27"/>
      <c r="E6" s="27">
        <f>E7+E15+E23+E30+E37+E43+E44+E47+E50+E51+E52+E53+E59+E60+E61+E68</f>
        <v>18272.357</v>
      </c>
      <c r="F6" s="24"/>
    </row>
    <row r="7" s="3" customFormat="1" ht="16" customHeight="1" spans="1:6">
      <c r="A7" s="28" t="s">
        <v>13</v>
      </c>
      <c r="B7" s="26" t="s">
        <v>12</v>
      </c>
      <c r="C7" s="27">
        <f>SUM(C8:C14)</f>
        <v>0</v>
      </c>
      <c r="D7" s="27">
        <f>SUM(D8:D14)</f>
        <v>0</v>
      </c>
      <c r="E7" s="27">
        <f>SUM(E8:E14)</f>
        <v>0</v>
      </c>
      <c r="F7" s="27"/>
    </row>
    <row r="8" s="3" customFormat="1" ht="16" customHeight="1" spans="1:6">
      <c r="A8" s="28" t="s">
        <v>14</v>
      </c>
      <c r="B8" s="26" t="s">
        <v>12</v>
      </c>
      <c r="C8" s="27"/>
      <c r="D8" s="27"/>
      <c r="E8" s="27"/>
      <c r="F8" s="24"/>
    </row>
    <row r="9" s="3" customFormat="1" ht="16" customHeight="1" spans="1:6">
      <c r="A9" s="28" t="s">
        <v>15</v>
      </c>
      <c r="B9" s="26" t="s">
        <v>12</v>
      </c>
      <c r="C9" s="27"/>
      <c r="D9" s="27"/>
      <c r="E9" s="27"/>
      <c r="F9" s="24"/>
    </row>
    <row r="10" s="3" customFormat="1" ht="16" customHeight="1" spans="1:6">
      <c r="A10" s="28" t="s">
        <v>16</v>
      </c>
      <c r="B10" s="26" t="s">
        <v>12</v>
      </c>
      <c r="C10" s="27"/>
      <c r="D10" s="27"/>
      <c r="E10" s="27"/>
      <c r="F10" s="24"/>
    </row>
    <row r="11" s="3" customFormat="1" ht="16" customHeight="1" spans="1:6">
      <c r="A11" s="28" t="s">
        <v>17</v>
      </c>
      <c r="B11" s="26" t="s">
        <v>12</v>
      </c>
      <c r="C11" s="27"/>
      <c r="D11" s="27"/>
      <c r="E11" s="27"/>
      <c r="F11" s="24"/>
    </row>
    <row r="12" s="3" customFormat="1" ht="16" customHeight="1" spans="1:6">
      <c r="A12" s="28" t="s">
        <v>18</v>
      </c>
      <c r="B12" s="26" t="s">
        <v>12</v>
      </c>
      <c r="C12" s="27"/>
      <c r="D12" s="27"/>
      <c r="E12" s="27"/>
      <c r="F12" s="24"/>
    </row>
    <row r="13" s="3" customFormat="1" ht="16" customHeight="1" spans="1:6">
      <c r="A13" s="28" t="s">
        <v>19</v>
      </c>
      <c r="B13" s="26" t="s">
        <v>12</v>
      </c>
      <c r="C13" s="27"/>
      <c r="D13" s="27"/>
      <c r="E13" s="27"/>
      <c r="F13" s="24"/>
    </row>
    <row r="14" s="3" customFormat="1" ht="25" customHeight="1" spans="1:6">
      <c r="A14" s="28" t="s">
        <v>20</v>
      </c>
      <c r="B14" s="26" t="s">
        <v>12</v>
      </c>
      <c r="C14" s="27"/>
      <c r="D14" s="27"/>
      <c r="E14" s="27"/>
      <c r="F14" s="24"/>
    </row>
    <row r="15" s="3" customFormat="1" ht="16" customHeight="1" spans="1:6">
      <c r="A15" s="28" t="s">
        <v>21</v>
      </c>
      <c r="B15" s="26" t="s">
        <v>12</v>
      </c>
      <c r="C15" s="27">
        <f>SUM(C16:C22)</f>
        <v>0</v>
      </c>
      <c r="D15" s="27">
        <f>SUM(D16:D22)</f>
        <v>0</v>
      </c>
      <c r="E15" s="27">
        <f>SUM(E16:E22)</f>
        <v>0</v>
      </c>
      <c r="F15" s="27"/>
    </row>
    <row r="16" s="3" customFormat="1" ht="16" customHeight="1" spans="1:6">
      <c r="A16" s="28" t="s">
        <v>14</v>
      </c>
      <c r="B16" s="26" t="s">
        <v>12</v>
      </c>
      <c r="C16" s="27"/>
      <c r="D16" s="27"/>
      <c r="E16" s="27"/>
      <c r="F16" s="24"/>
    </row>
    <row r="17" s="3" customFormat="1" ht="16" customHeight="1" spans="1:6">
      <c r="A17" s="28" t="s">
        <v>15</v>
      </c>
      <c r="B17" s="26" t="s">
        <v>12</v>
      </c>
      <c r="C17" s="27"/>
      <c r="D17" s="27"/>
      <c r="E17" s="27"/>
      <c r="F17" s="24"/>
    </row>
    <row r="18" s="3" customFormat="1" ht="16" customHeight="1" spans="1:6">
      <c r="A18" s="28" t="s">
        <v>16</v>
      </c>
      <c r="B18" s="26" t="s">
        <v>12</v>
      </c>
      <c r="C18" s="27"/>
      <c r="D18" s="27"/>
      <c r="E18" s="27"/>
      <c r="F18" s="24"/>
    </row>
    <row r="19" s="3" customFormat="1" ht="16" customHeight="1" spans="1:6">
      <c r="A19" s="28" t="s">
        <v>17</v>
      </c>
      <c r="B19" s="26" t="s">
        <v>12</v>
      </c>
      <c r="C19" s="27"/>
      <c r="D19" s="27"/>
      <c r="E19" s="27"/>
      <c r="F19" s="24"/>
    </row>
    <row r="20" s="3" customFormat="1" ht="16" customHeight="1" spans="1:6">
      <c r="A20" s="28" t="s">
        <v>18</v>
      </c>
      <c r="B20" s="26" t="s">
        <v>12</v>
      </c>
      <c r="C20" s="27"/>
      <c r="D20" s="27"/>
      <c r="E20" s="27"/>
      <c r="F20" s="24"/>
    </row>
    <row r="21" s="3" customFormat="1" ht="16" customHeight="1" spans="1:6">
      <c r="A21" s="28" t="s">
        <v>19</v>
      </c>
      <c r="B21" s="26" t="s">
        <v>12</v>
      </c>
      <c r="C21" s="27"/>
      <c r="D21" s="27"/>
      <c r="E21" s="27"/>
      <c r="F21" s="24"/>
    </row>
    <row r="22" s="3" customFormat="1" ht="24" customHeight="1" spans="1:6">
      <c r="A22" s="28" t="s">
        <v>20</v>
      </c>
      <c r="B22" s="26" t="s">
        <v>12</v>
      </c>
      <c r="C22" s="27"/>
      <c r="D22" s="27"/>
      <c r="E22" s="27"/>
      <c r="F22" s="24"/>
    </row>
    <row r="23" s="3" customFormat="1" ht="16" customHeight="1" spans="1:6">
      <c r="A23" s="28" t="s">
        <v>22</v>
      </c>
      <c r="B23" s="26"/>
      <c r="C23" s="27">
        <f>SUM(C24:C29)</f>
        <v>0</v>
      </c>
      <c r="D23" s="27">
        <f>SUM(D24:D29)</f>
        <v>0</v>
      </c>
      <c r="E23" s="27">
        <f>SUM(E24:E29)</f>
        <v>0</v>
      </c>
      <c r="F23" s="27"/>
    </row>
    <row r="24" s="3" customFormat="1" ht="16" customHeight="1" spans="1:6">
      <c r="A24" s="28" t="s">
        <v>23</v>
      </c>
      <c r="B24" s="26" t="s">
        <v>24</v>
      </c>
      <c r="C24" s="27"/>
      <c r="D24" s="27"/>
      <c r="E24" s="27"/>
      <c r="F24" s="24"/>
    </row>
    <row r="25" s="3" customFormat="1" ht="16" customHeight="1" spans="1:6">
      <c r="A25" s="28" t="s">
        <v>25</v>
      </c>
      <c r="B25" s="26" t="s">
        <v>26</v>
      </c>
      <c r="C25" s="27"/>
      <c r="D25" s="27"/>
      <c r="E25" s="27"/>
      <c r="F25" s="24"/>
    </row>
    <row r="26" s="3" customFormat="1" ht="16" customHeight="1" spans="1:6">
      <c r="A26" s="28" t="s">
        <v>27</v>
      </c>
      <c r="B26" s="26" t="s">
        <v>24</v>
      </c>
      <c r="C26" s="27"/>
      <c r="D26" s="27"/>
      <c r="E26" s="27"/>
      <c r="F26" s="24"/>
    </row>
    <row r="27" s="3" customFormat="1" ht="16" customHeight="1" spans="1:6">
      <c r="A27" s="28" t="s">
        <v>28</v>
      </c>
      <c r="B27" s="26" t="s">
        <v>29</v>
      </c>
      <c r="C27" s="27"/>
      <c r="D27" s="27"/>
      <c r="E27" s="27"/>
      <c r="F27" s="24"/>
    </row>
    <row r="28" s="3" customFormat="1" ht="16" customHeight="1" spans="1:6">
      <c r="A28" s="28" t="s">
        <v>30</v>
      </c>
      <c r="B28" s="26" t="s">
        <v>26</v>
      </c>
      <c r="C28" s="27"/>
      <c r="D28" s="27"/>
      <c r="E28" s="27"/>
      <c r="F28" s="24"/>
    </row>
    <row r="29" s="3" customFormat="1" ht="25" customHeight="1" spans="1:6">
      <c r="A29" s="28" t="s">
        <v>31</v>
      </c>
      <c r="B29" s="26" t="s">
        <v>32</v>
      </c>
      <c r="C29" s="27"/>
      <c r="D29" s="27"/>
      <c r="E29" s="27"/>
      <c r="F29" s="24"/>
    </row>
    <row r="30" s="3" customFormat="1" ht="16" customHeight="1" spans="1:6">
      <c r="A30" s="28" t="s">
        <v>33</v>
      </c>
      <c r="B30" s="26"/>
      <c r="C30" s="27">
        <f>SUM(C31:C36)</f>
        <v>0</v>
      </c>
      <c r="D30" s="27">
        <f>SUM(D31:D36)</f>
        <v>0</v>
      </c>
      <c r="E30" s="27">
        <f>SUM(E31:E36)</f>
        <v>0</v>
      </c>
      <c r="F30" s="27"/>
    </row>
    <row r="31" s="3" customFormat="1" ht="16" customHeight="1" spans="1:6">
      <c r="A31" s="28" t="s">
        <v>23</v>
      </c>
      <c r="B31" s="26" t="s">
        <v>24</v>
      </c>
      <c r="C31" s="27"/>
      <c r="D31" s="27"/>
      <c r="E31" s="27"/>
      <c r="F31" s="24"/>
    </row>
    <row r="32" s="3" customFormat="1" ht="16" customHeight="1" spans="1:6">
      <c r="A32" s="28" t="s">
        <v>25</v>
      </c>
      <c r="B32" s="26" t="s">
        <v>26</v>
      </c>
      <c r="C32" s="27"/>
      <c r="D32" s="27"/>
      <c r="E32" s="27"/>
      <c r="F32" s="24"/>
    </row>
    <row r="33" s="3" customFormat="1" ht="16" customHeight="1" spans="1:6">
      <c r="A33" s="28" t="s">
        <v>27</v>
      </c>
      <c r="B33" s="26" t="s">
        <v>24</v>
      </c>
      <c r="C33" s="27"/>
      <c r="D33" s="27"/>
      <c r="E33" s="27"/>
      <c r="F33" s="24"/>
    </row>
    <row r="34" s="3" customFormat="1" ht="16" customHeight="1" spans="1:6">
      <c r="A34" s="28" t="s">
        <v>28</v>
      </c>
      <c r="B34" s="26" t="s">
        <v>29</v>
      </c>
      <c r="C34" s="27"/>
      <c r="D34" s="27"/>
      <c r="E34" s="27"/>
      <c r="F34" s="24"/>
    </row>
    <row r="35" s="3" customFormat="1" ht="16" customHeight="1" spans="1:6">
      <c r="A35" s="28" t="s">
        <v>30</v>
      </c>
      <c r="B35" s="26" t="s">
        <v>26</v>
      </c>
      <c r="C35" s="27"/>
      <c r="D35" s="27"/>
      <c r="E35" s="27"/>
      <c r="F35" s="24"/>
    </row>
    <row r="36" s="3" customFormat="1" ht="24" customHeight="1" spans="1:6">
      <c r="A36" s="28" t="s">
        <v>31</v>
      </c>
      <c r="B36" s="26" t="s">
        <v>32</v>
      </c>
      <c r="C36" s="27"/>
      <c r="D36" s="27"/>
      <c r="E36" s="27"/>
      <c r="F36" s="24"/>
    </row>
    <row r="37" s="3" customFormat="1" ht="16" customHeight="1" spans="1:6">
      <c r="A37" s="28" t="s">
        <v>34</v>
      </c>
      <c r="B37" s="26"/>
      <c r="C37" s="27">
        <f>SUM(C38:C42)</f>
        <v>11</v>
      </c>
      <c r="D37" s="27">
        <f>SUM(D38:D42)</f>
        <v>377</v>
      </c>
      <c r="E37" s="27">
        <f>SUM(E38:E42)</f>
        <v>490.1</v>
      </c>
      <c r="F37" s="27"/>
    </row>
    <row r="38" s="3" customFormat="1" ht="16" customHeight="1" spans="1:6">
      <c r="A38" s="28" t="s">
        <v>35</v>
      </c>
      <c r="B38" s="26" t="s">
        <v>36</v>
      </c>
      <c r="C38" s="27"/>
      <c r="D38" s="27"/>
      <c r="E38" s="27"/>
      <c r="F38" s="24"/>
    </row>
    <row r="39" s="3" customFormat="1" ht="16" customHeight="1" spans="1:6">
      <c r="A39" s="28" t="s">
        <v>37</v>
      </c>
      <c r="B39" s="26" t="s">
        <v>36</v>
      </c>
      <c r="C39" s="27">
        <v>11</v>
      </c>
      <c r="D39" s="27">
        <v>377</v>
      </c>
      <c r="E39" s="27">
        <v>490.1</v>
      </c>
      <c r="F39" s="24"/>
    </row>
    <row r="40" s="3" customFormat="1" ht="16" customHeight="1" spans="1:6">
      <c r="A40" s="28" t="s">
        <v>38</v>
      </c>
      <c r="B40" s="26" t="s">
        <v>36</v>
      </c>
      <c r="C40" s="27"/>
      <c r="D40" s="27"/>
      <c r="E40" s="27"/>
      <c r="F40" s="24"/>
    </row>
    <row r="41" s="3" customFormat="1" ht="16" customHeight="1" spans="1:6">
      <c r="A41" s="28" t="s">
        <v>39</v>
      </c>
      <c r="B41" s="26" t="s">
        <v>32</v>
      </c>
      <c r="C41" s="27"/>
      <c r="D41" s="27"/>
      <c r="E41" s="27"/>
      <c r="F41" s="24"/>
    </row>
    <row r="42" s="3" customFormat="1" ht="16" customHeight="1" spans="1:6">
      <c r="A42" s="28" t="s">
        <v>40</v>
      </c>
      <c r="B42" s="26" t="s">
        <v>36</v>
      </c>
      <c r="C42" s="27"/>
      <c r="D42" s="27"/>
      <c r="E42" s="27"/>
      <c r="F42" s="24"/>
    </row>
    <row r="43" s="3" customFormat="1" ht="16" customHeight="1" spans="1:6">
      <c r="A43" s="28" t="s">
        <v>41</v>
      </c>
      <c r="B43" s="26" t="s">
        <v>32</v>
      </c>
      <c r="C43" s="27">
        <v>19</v>
      </c>
      <c r="D43" s="27">
        <v>19</v>
      </c>
      <c r="E43" s="27">
        <f>591.43+550.2</f>
        <v>1141.63</v>
      </c>
      <c r="F43" s="24" t="s">
        <v>42</v>
      </c>
    </row>
    <row r="44" s="3" customFormat="1" ht="16" customHeight="1" spans="1:6">
      <c r="A44" s="28" t="s">
        <v>43</v>
      </c>
      <c r="B44" s="26" t="s">
        <v>32</v>
      </c>
      <c r="C44" s="27">
        <f>SUM(C45:C46)</f>
        <v>0</v>
      </c>
      <c r="D44" s="27">
        <f>SUM(D45:D46)</f>
        <v>0</v>
      </c>
      <c r="E44" s="27">
        <f>SUM(E45:E46)</f>
        <v>0</v>
      </c>
      <c r="F44" s="24"/>
    </row>
    <row r="45" s="3" customFormat="1" ht="16" customHeight="1" spans="1:6">
      <c r="A45" s="28" t="s">
        <v>44</v>
      </c>
      <c r="B45" s="26" t="s">
        <v>32</v>
      </c>
      <c r="C45" s="27"/>
      <c r="D45" s="27"/>
      <c r="E45" s="27"/>
      <c r="F45" s="24"/>
    </row>
    <row r="46" s="3" customFormat="1" ht="25" customHeight="1" spans="1:6">
      <c r="A46" s="28" t="s">
        <v>45</v>
      </c>
      <c r="B46" s="26" t="s">
        <v>32</v>
      </c>
      <c r="C46" s="27"/>
      <c r="D46" s="27"/>
      <c r="E46" s="27"/>
      <c r="F46" s="24"/>
    </row>
    <row r="47" s="3" customFormat="1" ht="16" customHeight="1" spans="1:6">
      <c r="A47" s="28" t="s">
        <v>46</v>
      </c>
      <c r="B47" s="26"/>
      <c r="C47" s="27">
        <f>SUM(C48:C49)</f>
        <v>4</v>
      </c>
      <c r="D47" s="27">
        <f>SUM(D48:D49)</f>
        <v>4</v>
      </c>
      <c r="E47" s="27">
        <f>SUM(E48:E49)</f>
        <v>2594</v>
      </c>
      <c r="F47" s="24"/>
    </row>
    <row r="48" s="3" customFormat="1" ht="16" customHeight="1" spans="1:6">
      <c r="A48" s="28" t="s">
        <v>47</v>
      </c>
      <c r="B48" s="26" t="s">
        <v>32</v>
      </c>
      <c r="C48" s="27">
        <v>4</v>
      </c>
      <c r="D48" s="27">
        <v>4</v>
      </c>
      <c r="E48" s="27">
        <v>2594</v>
      </c>
      <c r="F48" s="24"/>
    </row>
    <row r="49" s="3" customFormat="1" ht="16" customHeight="1" spans="1:6">
      <c r="A49" s="28" t="s">
        <v>48</v>
      </c>
      <c r="B49" s="26" t="s">
        <v>32</v>
      </c>
      <c r="C49" s="27"/>
      <c r="D49" s="27"/>
      <c r="E49" s="27"/>
      <c r="F49" s="24"/>
    </row>
    <row r="50" s="3" customFormat="1" ht="16" customHeight="1" spans="1:6">
      <c r="A50" s="28" t="s">
        <v>49</v>
      </c>
      <c r="B50" s="26" t="s">
        <v>32</v>
      </c>
      <c r="C50" s="27"/>
      <c r="D50" s="27"/>
      <c r="E50" s="27"/>
      <c r="F50" s="24"/>
    </row>
    <row r="51" s="3" customFormat="1" ht="16" customHeight="1" spans="1:6">
      <c r="A51" s="28" t="s">
        <v>50</v>
      </c>
      <c r="B51" s="29" t="s">
        <v>51</v>
      </c>
      <c r="C51" s="27"/>
      <c r="D51" s="27"/>
      <c r="E51" s="27"/>
      <c r="F51" s="24"/>
    </row>
    <row r="52" s="3" customFormat="1" ht="16" customHeight="1" spans="1:6">
      <c r="A52" s="30" t="s">
        <v>52</v>
      </c>
      <c r="B52" s="26" t="s">
        <v>53</v>
      </c>
      <c r="C52" s="27"/>
      <c r="D52" s="27"/>
      <c r="E52" s="27"/>
      <c r="F52" s="24"/>
    </row>
    <row r="53" s="3" customFormat="1" ht="16" customHeight="1" spans="1:6">
      <c r="A53" s="30" t="s">
        <v>54</v>
      </c>
      <c r="B53" s="26" t="s">
        <v>55</v>
      </c>
      <c r="C53" s="27">
        <v>12</v>
      </c>
      <c r="D53" s="27">
        <f>SUM(D54:D58)</f>
        <v>286</v>
      </c>
      <c r="E53" s="27">
        <f>SUM(E54:E58)</f>
        <v>39.16</v>
      </c>
      <c r="F53" s="24"/>
    </row>
    <row r="54" s="3" customFormat="1" ht="16" customHeight="1" spans="1:6">
      <c r="A54" s="28" t="s">
        <v>56</v>
      </c>
      <c r="B54" s="26" t="s">
        <v>55</v>
      </c>
      <c r="C54" s="27"/>
      <c r="D54" s="27">
        <v>150</v>
      </c>
      <c r="E54" s="27">
        <v>20.2</v>
      </c>
      <c r="F54" s="24"/>
    </row>
    <row r="55" s="3" customFormat="1" ht="16" customHeight="1" spans="1:6">
      <c r="A55" s="28" t="s">
        <v>57</v>
      </c>
      <c r="B55" s="26" t="s">
        <v>55</v>
      </c>
      <c r="C55" s="27"/>
      <c r="D55" s="27">
        <v>73</v>
      </c>
      <c r="E55" s="27">
        <v>5.11</v>
      </c>
      <c r="F55" s="24"/>
    </row>
    <row r="56" s="3" customFormat="1" ht="16" customHeight="1" spans="1:6">
      <c r="A56" s="28" t="s">
        <v>58</v>
      </c>
      <c r="B56" s="26" t="s">
        <v>55</v>
      </c>
      <c r="C56" s="27"/>
      <c r="D56" s="27">
        <v>7</v>
      </c>
      <c r="E56" s="27">
        <v>1.2</v>
      </c>
      <c r="F56" s="24"/>
    </row>
    <row r="57" s="3" customFormat="1" ht="16" customHeight="1" spans="1:6">
      <c r="A57" s="28" t="s">
        <v>59</v>
      </c>
      <c r="B57" s="26" t="s">
        <v>55</v>
      </c>
      <c r="C57" s="27"/>
      <c r="D57" s="27">
        <v>20</v>
      </c>
      <c r="E57" s="27">
        <v>3.7</v>
      </c>
      <c r="F57" s="24"/>
    </row>
    <row r="58" s="3" customFormat="1" ht="16" customHeight="1" spans="1:6">
      <c r="A58" s="28" t="s">
        <v>60</v>
      </c>
      <c r="B58" s="26" t="s">
        <v>55</v>
      </c>
      <c r="C58" s="27"/>
      <c r="D58" s="27">
        <v>36</v>
      </c>
      <c r="E58" s="27">
        <v>8.95</v>
      </c>
      <c r="F58" s="24"/>
    </row>
    <row r="59" s="3" customFormat="1" ht="16" customHeight="1" spans="1:6">
      <c r="A59" s="30" t="s">
        <v>61</v>
      </c>
      <c r="B59" s="26" t="s">
        <v>55</v>
      </c>
      <c r="C59" s="27">
        <v>1</v>
      </c>
      <c r="D59" s="27">
        <v>6731</v>
      </c>
      <c r="E59" s="27">
        <v>800</v>
      </c>
      <c r="F59" s="24"/>
    </row>
    <row r="60" s="3" customFormat="1" ht="16" customHeight="1" spans="1:6">
      <c r="A60" s="30" t="s">
        <v>62</v>
      </c>
      <c r="B60" s="26" t="s">
        <v>63</v>
      </c>
      <c r="C60" s="27">
        <v>1</v>
      </c>
      <c r="D60" s="27">
        <v>49000</v>
      </c>
      <c r="E60" s="27">
        <v>611.267</v>
      </c>
      <c r="F60" s="24"/>
    </row>
    <row r="61" s="3" customFormat="1" ht="16" customHeight="1" spans="1:6">
      <c r="A61" s="30" t="s">
        <v>64</v>
      </c>
      <c r="B61" s="26"/>
      <c r="C61" s="27">
        <f>SUM(C62:C67)</f>
        <v>3</v>
      </c>
      <c r="D61" s="27">
        <f>SUM(D62:D67)</f>
        <v>6008.35</v>
      </c>
      <c r="E61" s="27">
        <f>SUM(E62:E67)</f>
        <v>2709</v>
      </c>
      <c r="F61" s="24"/>
    </row>
    <row r="62" s="3" customFormat="1" ht="16" customHeight="1" spans="1:6">
      <c r="A62" s="30" t="s">
        <v>65</v>
      </c>
      <c r="B62" s="26" t="s">
        <v>66</v>
      </c>
      <c r="C62" s="27">
        <v>2</v>
      </c>
      <c r="D62" s="27">
        <v>8.35</v>
      </c>
      <c r="E62" s="27">
        <v>358</v>
      </c>
      <c r="F62" s="24" t="s">
        <v>67</v>
      </c>
    </row>
    <row r="63" s="3" customFormat="1" ht="16" customHeight="1" spans="1:6">
      <c r="A63" s="30" t="s">
        <v>68</v>
      </c>
      <c r="B63" s="26" t="s">
        <v>69</v>
      </c>
      <c r="C63" s="27"/>
      <c r="D63" s="27"/>
      <c r="E63" s="27"/>
      <c r="F63" s="24"/>
    </row>
    <row r="64" s="3" customFormat="1" ht="16" customHeight="1" spans="1:6">
      <c r="A64" s="30" t="s">
        <v>70</v>
      </c>
      <c r="B64" s="26" t="s">
        <v>69</v>
      </c>
      <c r="C64" s="27"/>
      <c r="D64" s="27"/>
      <c r="E64" s="27"/>
      <c r="F64" s="24"/>
    </row>
    <row r="65" s="3" customFormat="1" ht="16" customHeight="1" spans="1:6">
      <c r="A65" s="30" t="s">
        <v>71</v>
      </c>
      <c r="B65" s="26" t="s">
        <v>72</v>
      </c>
      <c r="C65" s="27">
        <v>1</v>
      </c>
      <c r="D65" s="27">
        <v>6000</v>
      </c>
      <c r="E65" s="27">
        <v>2351</v>
      </c>
      <c r="F65" s="24"/>
    </row>
    <row r="66" s="3" customFormat="1" ht="16" customHeight="1" spans="1:6">
      <c r="A66" s="30" t="s">
        <v>73</v>
      </c>
      <c r="B66" s="26" t="s">
        <v>69</v>
      </c>
      <c r="C66" s="27"/>
      <c r="D66" s="27"/>
      <c r="E66" s="27"/>
      <c r="F66" s="24"/>
    </row>
    <row r="67" s="3" customFormat="1" ht="16" customHeight="1" spans="1:6">
      <c r="A67" s="30" t="s">
        <v>74</v>
      </c>
      <c r="B67" s="26" t="s">
        <v>75</v>
      </c>
      <c r="C67" s="27"/>
      <c r="D67" s="27"/>
      <c r="E67" s="27"/>
      <c r="F67" s="24"/>
    </row>
    <row r="68" s="3" customFormat="1" ht="16" customHeight="1" spans="1:6">
      <c r="A68" s="30" t="s">
        <v>76</v>
      </c>
      <c r="B68" s="26"/>
      <c r="C68" s="27">
        <f>SUM(C69:C73)</f>
        <v>29</v>
      </c>
      <c r="D68" s="27">
        <f>SUM(D69:D73)</f>
        <v>517</v>
      </c>
      <c r="E68" s="27">
        <f>SUM(E69:E73)</f>
        <v>9887.2</v>
      </c>
      <c r="F68" s="24"/>
    </row>
    <row r="69" s="3" customFormat="1" ht="16" customHeight="1" spans="1:6">
      <c r="A69" s="31" t="s">
        <v>77</v>
      </c>
      <c r="B69" s="26" t="s">
        <v>78</v>
      </c>
      <c r="C69" s="32">
        <v>12</v>
      </c>
      <c r="D69" s="32">
        <v>290</v>
      </c>
      <c r="E69" s="32">
        <v>500</v>
      </c>
      <c r="F69" s="24"/>
    </row>
    <row r="70" s="3" customFormat="1" ht="16" customHeight="1" spans="1:6">
      <c r="A70" s="30" t="s">
        <v>79</v>
      </c>
      <c r="B70" s="26" t="s">
        <v>32</v>
      </c>
      <c r="C70" s="27">
        <v>3</v>
      </c>
      <c r="D70" s="27">
        <v>3</v>
      </c>
      <c r="E70" s="27">
        <v>4532.2</v>
      </c>
      <c r="F70" s="24"/>
    </row>
    <row r="71" s="3" customFormat="1" ht="16" customHeight="1" spans="1:6">
      <c r="A71" s="30" t="s">
        <v>80</v>
      </c>
      <c r="B71" s="26" t="s">
        <v>81</v>
      </c>
      <c r="C71" s="27">
        <v>1</v>
      </c>
      <c r="D71" s="27">
        <v>211</v>
      </c>
      <c r="E71" s="27">
        <v>2335</v>
      </c>
      <c r="F71" s="24"/>
    </row>
    <row r="72" ht="16" customHeight="1" spans="1:6">
      <c r="A72" s="28" t="s">
        <v>82</v>
      </c>
      <c r="B72" s="26" t="s">
        <v>32</v>
      </c>
      <c r="C72" s="27">
        <v>12</v>
      </c>
      <c r="D72" s="27">
        <v>12</v>
      </c>
      <c r="E72" s="27">
        <v>1940</v>
      </c>
      <c r="F72" s="24"/>
    </row>
    <row r="73" customFormat="1" ht="16" customHeight="1" spans="1:6">
      <c r="A73" s="28" t="s">
        <v>83</v>
      </c>
      <c r="B73" s="26" t="s">
        <v>32</v>
      </c>
      <c r="C73" s="27">
        <v>1</v>
      </c>
      <c r="D73" s="27">
        <v>1</v>
      </c>
      <c r="E73" s="27">
        <v>580</v>
      </c>
      <c r="F73" s="24"/>
    </row>
    <row r="74" s="3" customFormat="1" ht="16" customHeight="1" spans="1:6">
      <c r="A74" s="25" t="s">
        <v>84</v>
      </c>
      <c r="B74" s="26"/>
      <c r="C74" s="27">
        <f>C75+C76+C77+C78+C79+C80+C81+C82+C87+C88</f>
        <v>18</v>
      </c>
      <c r="D74" s="27">
        <f>D75+D76+D77+D78+D79+D80+D81+D82+D87+D88</f>
        <v>2059</v>
      </c>
      <c r="E74" s="27">
        <f>E75+E76+E77+E78+E79+E80+E81+E82+E87+E88</f>
        <v>844</v>
      </c>
      <c r="F74" s="27"/>
    </row>
    <row r="75" s="3" customFormat="1" ht="16" customHeight="1" spans="1:6">
      <c r="A75" s="28" t="s">
        <v>85</v>
      </c>
      <c r="B75" s="26" t="s">
        <v>53</v>
      </c>
      <c r="C75" s="27">
        <v>3</v>
      </c>
      <c r="D75" s="27">
        <v>910</v>
      </c>
      <c r="E75" s="27">
        <v>145</v>
      </c>
      <c r="F75" s="24"/>
    </row>
    <row r="76" s="3" customFormat="1" ht="16" customHeight="1" spans="1:6">
      <c r="A76" s="28" t="s">
        <v>86</v>
      </c>
      <c r="B76" s="26" t="s">
        <v>53</v>
      </c>
      <c r="C76" s="27">
        <v>1</v>
      </c>
      <c r="D76" s="27">
        <v>419</v>
      </c>
      <c r="E76" s="27">
        <v>130.2</v>
      </c>
      <c r="F76" s="24"/>
    </row>
    <row r="77" s="3" customFormat="1" ht="16" customHeight="1" spans="1:6">
      <c r="A77" s="28" t="s">
        <v>87</v>
      </c>
      <c r="B77" s="26" t="s">
        <v>53</v>
      </c>
      <c r="C77" s="27">
        <v>1</v>
      </c>
      <c r="D77" s="27">
        <v>200</v>
      </c>
      <c r="E77" s="27">
        <v>30</v>
      </c>
      <c r="F77" s="24"/>
    </row>
    <row r="78" s="3" customFormat="1" ht="16" customHeight="1" spans="1:6">
      <c r="A78" s="28" t="s">
        <v>88</v>
      </c>
      <c r="B78" s="26" t="s">
        <v>32</v>
      </c>
      <c r="C78" s="27"/>
      <c r="D78" s="27"/>
      <c r="E78" s="27"/>
      <c r="F78" s="24"/>
    </row>
    <row r="79" s="3" customFormat="1" ht="16" customHeight="1" spans="1:6">
      <c r="A79" s="28" t="s">
        <v>89</v>
      </c>
      <c r="B79" s="26" t="s">
        <v>32</v>
      </c>
      <c r="C79" s="27"/>
      <c r="D79" s="27"/>
      <c r="E79" s="27"/>
      <c r="F79" s="24"/>
    </row>
    <row r="80" s="3" customFormat="1" ht="16" customHeight="1" spans="1:6">
      <c r="A80" s="28" t="s">
        <v>90</v>
      </c>
      <c r="B80" s="26" t="s">
        <v>32</v>
      </c>
      <c r="C80" s="27">
        <v>1</v>
      </c>
      <c r="D80" s="27">
        <v>3</v>
      </c>
      <c r="E80" s="27">
        <v>6</v>
      </c>
      <c r="F80" s="24"/>
    </row>
    <row r="81" s="3" customFormat="1" ht="16" customHeight="1" spans="1:6">
      <c r="A81" s="28" t="s">
        <v>91</v>
      </c>
      <c r="B81" s="26" t="s">
        <v>32</v>
      </c>
      <c r="C81" s="27"/>
      <c r="D81" s="27"/>
      <c r="E81" s="27"/>
      <c r="F81" s="24"/>
    </row>
    <row r="82" s="3" customFormat="1" ht="16" customHeight="1" spans="1:6">
      <c r="A82" s="28" t="s">
        <v>92</v>
      </c>
      <c r="B82" s="26" t="s">
        <v>53</v>
      </c>
      <c r="C82" s="27">
        <f>SUM(C83:C86)</f>
        <v>12</v>
      </c>
      <c r="D82" s="27">
        <f>SUM(D83:D86)</f>
        <v>527</v>
      </c>
      <c r="E82" s="27">
        <f>SUM(E83:E86)</f>
        <v>532.8</v>
      </c>
      <c r="F82" s="27"/>
    </row>
    <row r="83" s="3" customFormat="1" ht="16" customHeight="1" spans="1:6">
      <c r="A83" s="28" t="s">
        <v>93</v>
      </c>
      <c r="B83" s="26" t="s">
        <v>53</v>
      </c>
      <c r="C83" s="27"/>
      <c r="D83" s="27"/>
      <c r="E83" s="27"/>
      <c r="F83" s="24"/>
    </row>
    <row r="84" s="3" customFormat="1" ht="16" customHeight="1" spans="1:6">
      <c r="A84" s="28" t="s">
        <v>94</v>
      </c>
      <c r="B84" s="26" t="s">
        <v>53</v>
      </c>
      <c r="C84" s="27"/>
      <c r="D84" s="27"/>
      <c r="E84" s="27"/>
      <c r="F84" s="24"/>
    </row>
    <row r="85" s="3" customFormat="1" ht="16" customHeight="1" spans="1:6">
      <c r="A85" s="28" t="s">
        <v>95</v>
      </c>
      <c r="B85" s="26" t="s">
        <v>53</v>
      </c>
      <c r="C85" s="27"/>
      <c r="D85" s="27"/>
      <c r="E85" s="27"/>
      <c r="F85" s="24"/>
    </row>
    <row r="86" ht="16" customHeight="1" spans="1:6">
      <c r="A86" s="28" t="s">
        <v>96</v>
      </c>
      <c r="B86" s="26" t="s">
        <v>53</v>
      </c>
      <c r="C86" s="27">
        <v>12</v>
      </c>
      <c r="D86" s="27">
        <v>527</v>
      </c>
      <c r="E86" s="27">
        <v>532.8</v>
      </c>
      <c r="F86" s="24"/>
    </row>
    <row r="87" ht="16" customHeight="1" spans="1:6">
      <c r="A87" s="28" t="s">
        <v>97</v>
      </c>
      <c r="B87" s="26" t="s">
        <v>53</v>
      </c>
      <c r="C87" s="27"/>
      <c r="D87" s="27"/>
      <c r="E87" s="27"/>
      <c r="F87" s="24"/>
    </row>
    <row r="88" ht="16" customHeight="1" spans="1:6">
      <c r="A88" s="28" t="s">
        <v>98</v>
      </c>
      <c r="B88" s="26" t="s">
        <v>53</v>
      </c>
      <c r="C88" s="27"/>
      <c r="D88" s="27"/>
      <c r="E88" s="27"/>
      <c r="F88" s="24"/>
    </row>
    <row r="89" ht="16" customHeight="1" spans="1:6">
      <c r="A89" s="25" t="s">
        <v>99</v>
      </c>
      <c r="B89" s="26"/>
      <c r="C89" s="27"/>
      <c r="D89" s="27"/>
      <c r="E89" s="27"/>
      <c r="F89" s="24"/>
    </row>
    <row r="90" ht="16" customHeight="1" spans="1:6">
      <c r="A90" s="28" t="s">
        <v>100</v>
      </c>
      <c r="B90" s="26" t="s">
        <v>32</v>
      </c>
      <c r="C90" s="27"/>
      <c r="D90" s="27"/>
      <c r="E90" s="27"/>
      <c r="F90" s="24"/>
    </row>
    <row r="91" ht="16" customHeight="1" spans="1:6">
      <c r="A91" s="28" t="s">
        <v>101</v>
      </c>
      <c r="B91" s="26" t="s">
        <v>32</v>
      </c>
      <c r="C91" s="27"/>
      <c r="D91" s="27"/>
      <c r="E91" s="27"/>
      <c r="F91" s="24"/>
    </row>
    <row r="92" ht="16" customHeight="1" spans="1:6">
      <c r="A92" s="28" t="s">
        <v>102</v>
      </c>
      <c r="B92" s="26" t="s">
        <v>32</v>
      </c>
      <c r="C92" s="27"/>
      <c r="D92" s="27"/>
      <c r="E92" s="27"/>
      <c r="F92" s="24"/>
    </row>
    <row r="93" ht="16" customHeight="1" spans="1:6">
      <c r="A93" s="28" t="s">
        <v>103</v>
      </c>
      <c r="B93" s="26" t="s">
        <v>32</v>
      </c>
      <c r="C93" s="27"/>
      <c r="D93" s="27"/>
      <c r="E93" s="27"/>
      <c r="F93" s="24"/>
    </row>
    <row r="94" ht="16" customHeight="1" spans="1:6">
      <c r="A94" s="28" t="s">
        <v>104</v>
      </c>
      <c r="B94" s="26" t="s">
        <v>32</v>
      </c>
      <c r="C94" s="27"/>
      <c r="D94" s="27"/>
      <c r="E94" s="27"/>
      <c r="F94" s="24"/>
    </row>
    <row r="95" ht="16" customHeight="1" spans="1:6">
      <c r="A95" s="25" t="s">
        <v>105</v>
      </c>
      <c r="B95" s="26"/>
      <c r="C95" s="27">
        <f>SUM(C96:C100)</f>
        <v>5</v>
      </c>
      <c r="D95" s="27">
        <f>SUM(D96:D100)</f>
        <v>5</v>
      </c>
      <c r="E95" s="27">
        <f>SUM(E96:E100)</f>
        <v>3007</v>
      </c>
      <c r="F95" s="24"/>
    </row>
    <row r="96" ht="16" customHeight="1" spans="1:6">
      <c r="A96" s="28" t="s">
        <v>106</v>
      </c>
      <c r="B96" s="26" t="s">
        <v>32</v>
      </c>
      <c r="C96" s="27">
        <v>3</v>
      </c>
      <c r="D96" s="27">
        <v>3</v>
      </c>
      <c r="E96" s="27">
        <v>2260</v>
      </c>
      <c r="F96" s="24"/>
    </row>
    <row r="97" ht="16" customHeight="1" spans="1:6">
      <c r="A97" s="28" t="s">
        <v>107</v>
      </c>
      <c r="B97" s="26" t="s">
        <v>32</v>
      </c>
      <c r="C97" s="27">
        <v>1</v>
      </c>
      <c r="D97" s="27">
        <v>1</v>
      </c>
      <c r="E97" s="27">
        <v>375</v>
      </c>
      <c r="F97" s="24"/>
    </row>
    <row r="98" ht="16" customHeight="1" spans="1:6">
      <c r="A98" s="28" t="s">
        <v>108</v>
      </c>
      <c r="B98" s="26" t="s">
        <v>32</v>
      </c>
      <c r="C98" s="27">
        <v>1</v>
      </c>
      <c r="D98" s="27">
        <v>1</v>
      </c>
      <c r="E98" s="27">
        <v>372</v>
      </c>
      <c r="F98" s="24"/>
    </row>
    <row r="99" ht="16" customHeight="1" spans="1:6">
      <c r="A99" s="28" t="s">
        <v>109</v>
      </c>
      <c r="B99" s="26" t="s">
        <v>32</v>
      </c>
      <c r="C99" s="27"/>
      <c r="D99" s="27"/>
      <c r="E99" s="27"/>
      <c r="F99" s="24"/>
    </row>
    <row r="100" ht="16" customHeight="1" spans="1:6">
      <c r="A100" s="28" t="s">
        <v>110</v>
      </c>
      <c r="B100" s="26" t="s">
        <v>32</v>
      </c>
      <c r="C100" s="27"/>
      <c r="D100" s="27"/>
      <c r="E100" s="27"/>
      <c r="F100" s="24"/>
    </row>
    <row r="101" ht="16" customHeight="1" spans="1:6">
      <c r="A101" s="25" t="s">
        <v>111</v>
      </c>
      <c r="B101" s="26" t="s">
        <v>55</v>
      </c>
      <c r="C101" s="27"/>
      <c r="D101" s="27"/>
      <c r="E101" s="27"/>
      <c r="F101" s="24"/>
    </row>
    <row r="102" ht="16" customHeight="1" spans="1:6">
      <c r="A102" s="28" t="s">
        <v>112</v>
      </c>
      <c r="B102" s="26" t="s">
        <v>55</v>
      </c>
      <c r="C102" s="27"/>
      <c r="D102" s="27"/>
      <c r="E102" s="27"/>
      <c r="F102" s="24"/>
    </row>
    <row r="103" ht="16" customHeight="1" spans="1:6">
      <c r="A103" s="28" t="s">
        <v>113</v>
      </c>
      <c r="B103" s="26" t="s">
        <v>55</v>
      </c>
      <c r="C103" s="27"/>
      <c r="D103" s="27"/>
      <c r="E103" s="27"/>
      <c r="F103" s="24"/>
    </row>
    <row r="104" ht="16" customHeight="1" spans="1:6">
      <c r="A104" s="28" t="s">
        <v>114</v>
      </c>
      <c r="B104" s="26" t="s">
        <v>55</v>
      </c>
      <c r="C104" s="27"/>
      <c r="D104" s="27"/>
      <c r="E104" s="27"/>
      <c r="F104" s="24"/>
    </row>
    <row r="105" ht="16" customHeight="1" spans="1:6">
      <c r="A105" s="25" t="s">
        <v>115</v>
      </c>
      <c r="B105" s="26" t="s">
        <v>55</v>
      </c>
      <c r="C105" s="27">
        <f>SUM(C106:C107)</f>
        <v>1</v>
      </c>
      <c r="D105" s="27">
        <f>SUM(D106:D107)</f>
        <v>6615</v>
      </c>
      <c r="E105" s="27">
        <f>SUM(E106:E107)</f>
        <v>300</v>
      </c>
      <c r="F105" s="24"/>
    </row>
    <row r="106" ht="16" customHeight="1" spans="1:6">
      <c r="A106" s="28" t="s">
        <v>116</v>
      </c>
      <c r="B106" s="26" t="s">
        <v>55</v>
      </c>
      <c r="C106" s="27"/>
      <c r="D106" s="27"/>
      <c r="E106" s="27"/>
      <c r="F106" s="24"/>
    </row>
    <row r="107" ht="16" customHeight="1" spans="1:6">
      <c r="A107" s="28" t="s">
        <v>117</v>
      </c>
      <c r="B107" s="26" t="s">
        <v>55</v>
      </c>
      <c r="C107" s="27">
        <v>1</v>
      </c>
      <c r="D107" s="27">
        <v>6615</v>
      </c>
      <c r="E107" s="27">
        <v>300</v>
      </c>
      <c r="F107" s="24"/>
    </row>
    <row r="108" ht="16" customHeight="1" spans="1:6">
      <c r="A108" s="25" t="s">
        <v>118</v>
      </c>
      <c r="B108" s="26" t="s">
        <v>53</v>
      </c>
      <c r="C108" s="27"/>
      <c r="D108" s="27"/>
      <c r="E108" s="27"/>
      <c r="F108" s="24"/>
    </row>
    <row r="109" ht="16" customHeight="1" spans="1:6">
      <c r="A109" s="28" t="s">
        <v>119</v>
      </c>
      <c r="B109" s="26" t="s">
        <v>53</v>
      </c>
      <c r="C109" s="27"/>
      <c r="D109" s="27"/>
      <c r="E109" s="27"/>
      <c r="F109" s="24"/>
    </row>
    <row r="110" ht="16" customHeight="1" spans="1:6">
      <c r="A110" s="28" t="s">
        <v>120</v>
      </c>
      <c r="B110" s="26" t="s">
        <v>53</v>
      </c>
      <c r="C110" s="27"/>
      <c r="D110" s="27"/>
      <c r="E110" s="27"/>
      <c r="F110" s="24"/>
    </row>
    <row r="111" ht="16" customHeight="1" spans="1:6">
      <c r="A111" s="28" t="s">
        <v>121</v>
      </c>
      <c r="B111" s="26" t="s">
        <v>53</v>
      </c>
      <c r="C111" s="27"/>
      <c r="D111" s="27"/>
      <c r="E111" s="27"/>
      <c r="F111" s="24"/>
    </row>
    <row r="112" ht="16" customHeight="1" spans="1:6">
      <c r="A112" s="28" t="s">
        <v>122</v>
      </c>
      <c r="B112" s="26" t="s">
        <v>53</v>
      </c>
      <c r="C112" s="27"/>
      <c r="D112" s="27"/>
      <c r="E112" s="27"/>
      <c r="F112" s="24"/>
    </row>
    <row r="113" ht="16" customHeight="1" spans="1:6">
      <c r="A113" s="25" t="s">
        <v>123</v>
      </c>
      <c r="B113" s="26"/>
      <c r="C113" s="27">
        <f>C114+C122+C128+C129+C130+C131+C132+C137</f>
        <v>254</v>
      </c>
      <c r="D113" s="27"/>
      <c r="E113" s="27">
        <f>E114+E122+E128+E129+E130+E131+E132+E137</f>
        <v>44222.1992</v>
      </c>
      <c r="F113" s="24"/>
    </row>
    <row r="114" ht="16" customHeight="1" spans="1:6">
      <c r="A114" s="28" t="s">
        <v>124</v>
      </c>
      <c r="B114" s="26"/>
      <c r="C114" s="27">
        <f>SUM(C115:C121)</f>
        <v>232</v>
      </c>
      <c r="D114" s="27">
        <f>SUM(D115:D121)</f>
        <v>483.63</v>
      </c>
      <c r="E114" s="27">
        <f>SUM(E115:E121)</f>
        <v>34129.8492</v>
      </c>
      <c r="F114" s="24"/>
    </row>
    <row r="115" ht="16" customHeight="1" spans="1:6">
      <c r="A115" s="28" t="s">
        <v>125</v>
      </c>
      <c r="B115" s="26" t="s">
        <v>66</v>
      </c>
      <c r="C115" s="27"/>
      <c r="D115" s="27"/>
      <c r="E115" s="27"/>
      <c r="F115" s="24"/>
    </row>
    <row r="116" ht="16" customHeight="1" spans="1:6">
      <c r="A116" s="28" t="s">
        <v>126</v>
      </c>
      <c r="B116" s="26" t="s">
        <v>66</v>
      </c>
      <c r="C116" s="27"/>
      <c r="D116" s="27"/>
      <c r="E116" s="27"/>
      <c r="F116" s="24"/>
    </row>
    <row r="117" ht="16" customHeight="1" spans="1:6">
      <c r="A117" s="28" t="s">
        <v>127</v>
      </c>
      <c r="B117" s="26" t="s">
        <v>36</v>
      </c>
      <c r="C117" s="27"/>
      <c r="D117" s="27"/>
      <c r="E117" s="27"/>
      <c r="F117" s="24"/>
    </row>
    <row r="118" ht="16" customHeight="1" spans="1:6">
      <c r="A118" s="28" t="s">
        <v>128</v>
      </c>
      <c r="B118" s="26" t="s">
        <v>36</v>
      </c>
      <c r="C118" s="27">
        <v>34</v>
      </c>
      <c r="D118" s="27">
        <v>34</v>
      </c>
      <c r="E118" s="27">
        <f>2012+35</f>
        <v>2047</v>
      </c>
      <c r="F118" s="24"/>
    </row>
    <row r="119" ht="16" customHeight="1" spans="1:6">
      <c r="A119" s="28" t="s">
        <v>129</v>
      </c>
      <c r="B119" s="26" t="s">
        <v>69</v>
      </c>
      <c r="C119" s="27"/>
      <c r="D119" s="27"/>
      <c r="E119" s="27"/>
      <c r="F119" s="24"/>
    </row>
    <row r="120" ht="16" customHeight="1" spans="1:6">
      <c r="A120" s="28" t="s">
        <v>130</v>
      </c>
      <c r="B120" s="26" t="s">
        <v>66</v>
      </c>
      <c r="C120" s="27">
        <v>186</v>
      </c>
      <c r="D120" s="27">
        <v>406.53</v>
      </c>
      <c r="E120" s="27">
        <v>27480.65</v>
      </c>
      <c r="F120" s="24"/>
    </row>
    <row r="121" ht="16" customHeight="1" spans="1:6">
      <c r="A121" s="28" t="s">
        <v>131</v>
      </c>
      <c r="B121" s="26" t="s">
        <v>66</v>
      </c>
      <c r="C121" s="27">
        <v>12</v>
      </c>
      <c r="D121" s="27">
        <v>43.1</v>
      </c>
      <c r="E121" s="27">
        <v>4602.1992</v>
      </c>
      <c r="F121" s="24"/>
    </row>
    <row r="122" ht="16" customHeight="1" spans="1:6">
      <c r="A122" s="28" t="s">
        <v>132</v>
      </c>
      <c r="B122" s="26"/>
      <c r="C122" s="27">
        <f>SUM(C123:C127)</f>
        <v>7</v>
      </c>
      <c r="D122" s="27">
        <f>SUM(D123:D127)</f>
        <v>7</v>
      </c>
      <c r="E122" s="27">
        <f>SUM(E123:E127)</f>
        <v>1778.35</v>
      </c>
      <c r="F122" s="24"/>
    </row>
    <row r="123" ht="16" customHeight="1" spans="1:6">
      <c r="A123" s="28" t="s">
        <v>133</v>
      </c>
      <c r="B123" s="26" t="s">
        <v>81</v>
      </c>
      <c r="C123" s="27"/>
      <c r="D123" s="27"/>
      <c r="E123" s="27"/>
      <c r="F123" s="24"/>
    </row>
    <row r="124" ht="16" customHeight="1" spans="1:6">
      <c r="A124" s="28" t="s">
        <v>134</v>
      </c>
      <c r="B124" s="26" t="s">
        <v>81</v>
      </c>
      <c r="C124" s="27"/>
      <c r="D124" s="27"/>
      <c r="E124" s="27"/>
      <c r="F124" s="24"/>
    </row>
    <row r="125" ht="16" customHeight="1" spans="1:6">
      <c r="A125" s="28" t="s">
        <v>135</v>
      </c>
      <c r="B125" s="26" t="s">
        <v>81</v>
      </c>
      <c r="C125" s="27"/>
      <c r="D125" s="27"/>
      <c r="E125" s="27"/>
      <c r="F125" s="24"/>
    </row>
    <row r="126" ht="16" customHeight="1" spans="1:6">
      <c r="A126" s="28" t="s">
        <v>136</v>
      </c>
      <c r="B126" s="26"/>
      <c r="C126" s="27"/>
      <c r="D126" s="27"/>
      <c r="E126" s="27"/>
      <c r="F126" s="24"/>
    </row>
    <row r="127" ht="16" customHeight="1" spans="1:6">
      <c r="A127" s="28" t="s">
        <v>137</v>
      </c>
      <c r="B127" s="26" t="s">
        <v>81</v>
      </c>
      <c r="C127" s="27">
        <v>7</v>
      </c>
      <c r="D127" s="27">
        <v>7</v>
      </c>
      <c r="E127" s="27">
        <v>1778.35</v>
      </c>
      <c r="F127" s="24"/>
    </row>
    <row r="128" ht="16" customHeight="1" spans="1:6">
      <c r="A128" s="28" t="s">
        <v>138</v>
      </c>
      <c r="B128" s="26" t="s">
        <v>81</v>
      </c>
      <c r="C128" s="27"/>
      <c r="D128" s="27"/>
      <c r="E128" s="27"/>
      <c r="F128" s="24"/>
    </row>
    <row r="129" ht="16" customHeight="1" spans="1:6">
      <c r="A129" s="28" t="s">
        <v>139</v>
      </c>
      <c r="B129" s="26" t="s">
        <v>69</v>
      </c>
      <c r="C129" s="27"/>
      <c r="D129" s="27"/>
      <c r="E129" s="27"/>
      <c r="F129" s="24"/>
    </row>
    <row r="130" ht="16" customHeight="1" spans="1:6">
      <c r="A130" s="28" t="s">
        <v>140</v>
      </c>
      <c r="B130" s="26" t="s">
        <v>69</v>
      </c>
      <c r="C130" s="27">
        <v>12</v>
      </c>
      <c r="D130" s="27">
        <v>591400</v>
      </c>
      <c r="E130" s="27">
        <v>5914</v>
      </c>
      <c r="F130" s="24"/>
    </row>
    <row r="131" ht="16" customHeight="1" spans="1:6">
      <c r="A131" s="28" t="s">
        <v>141</v>
      </c>
      <c r="B131" s="26" t="s">
        <v>69</v>
      </c>
      <c r="C131" s="27"/>
      <c r="D131" s="27"/>
      <c r="E131" s="27"/>
      <c r="F131" s="24"/>
    </row>
    <row r="132" ht="16" customHeight="1" spans="1:6">
      <c r="A132" s="28" t="s">
        <v>142</v>
      </c>
      <c r="B132" s="26"/>
      <c r="C132" s="27">
        <f>SUM(C133:C136)</f>
        <v>2</v>
      </c>
      <c r="D132" s="27">
        <f>SUM(D133:D136)</f>
        <v>5320</v>
      </c>
      <c r="E132" s="27">
        <f>SUM(E133:E136)</f>
        <v>532</v>
      </c>
      <c r="F132" s="24"/>
    </row>
    <row r="133" ht="16" customHeight="1" spans="1:6">
      <c r="A133" s="28" t="s">
        <v>143</v>
      </c>
      <c r="B133" s="26" t="s">
        <v>81</v>
      </c>
      <c r="C133" s="27"/>
      <c r="D133" s="27"/>
      <c r="E133" s="27"/>
      <c r="F133" s="24"/>
    </row>
    <row r="134" ht="16" customHeight="1" spans="1:6">
      <c r="A134" s="28" t="s">
        <v>144</v>
      </c>
      <c r="B134" s="26" t="s">
        <v>81</v>
      </c>
      <c r="C134" s="27"/>
      <c r="D134" s="27"/>
      <c r="E134" s="27"/>
      <c r="F134" s="24"/>
    </row>
    <row r="135" ht="16" customHeight="1" spans="1:6">
      <c r="A135" s="28" t="s">
        <v>145</v>
      </c>
      <c r="B135" s="26" t="s">
        <v>32</v>
      </c>
      <c r="C135" s="27"/>
      <c r="D135" s="27"/>
      <c r="E135" s="27"/>
      <c r="F135" s="24"/>
    </row>
    <row r="136" ht="16" customHeight="1" spans="1:6">
      <c r="A136" s="28" t="s">
        <v>146</v>
      </c>
      <c r="B136" s="26" t="s">
        <v>32</v>
      </c>
      <c r="C136" s="27">
        <v>2</v>
      </c>
      <c r="D136" s="27">
        <v>5320</v>
      </c>
      <c r="E136" s="27">
        <v>532</v>
      </c>
      <c r="F136" s="24"/>
    </row>
    <row r="137" ht="16" customHeight="1" spans="1:6">
      <c r="A137" s="28" t="s">
        <v>147</v>
      </c>
      <c r="B137" s="26" t="s">
        <v>32</v>
      </c>
      <c r="C137" s="27">
        <v>1</v>
      </c>
      <c r="D137" s="27">
        <v>1</v>
      </c>
      <c r="E137" s="27">
        <v>1868</v>
      </c>
      <c r="F137" s="24"/>
    </row>
    <row r="138" ht="16" customHeight="1" spans="1:6">
      <c r="A138" s="25" t="s">
        <v>148</v>
      </c>
      <c r="B138" s="26"/>
      <c r="C138" s="27">
        <v>1</v>
      </c>
      <c r="D138" s="27">
        <v>300</v>
      </c>
      <c r="E138" s="27">
        <v>300</v>
      </c>
      <c r="F138" s="24"/>
    </row>
    <row r="139" ht="16" customHeight="1" spans="1:6">
      <c r="A139" s="25" t="s">
        <v>149</v>
      </c>
      <c r="B139" s="26" t="s">
        <v>32</v>
      </c>
      <c r="C139" s="33"/>
      <c r="D139" s="33"/>
      <c r="E139" s="34"/>
      <c r="F139" s="35"/>
    </row>
  </sheetData>
  <mergeCells count="2">
    <mergeCell ref="A2:F2"/>
    <mergeCell ref="E3:F3"/>
  </mergeCells>
  <pageMargins left="0.700694444444445" right="0.700694444444445" top="0.751388888888889" bottom="0.751388888888889" header="0.298611111111111" footer="0.298611111111111"/>
  <pageSetup paperSize="9" scale="94" fitToHeight="0" orientation="portrait" horizontalDpi="600"/>
  <headerFooter>
    <oddFooter>&amp;C第 &amp;P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存在丶</cp:lastModifiedBy>
  <dcterms:created xsi:type="dcterms:W3CDTF">2019-09-25T11:24:00Z</dcterms:created>
  <dcterms:modified xsi:type="dcterms:W3CDTF">2020-02-27T08:33:32Z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2052-11.1.0.9440</vt:lpwstr>
  </property>
  <property fmtid="{D5CDD505-2E9C-101B-9397-08002B2CF9AE}" pid="3" name="KSOReadingLayout">
    <vt:bool>true</vt:bool>
  </property>
</Properties>
</file>