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000" windowHeight="11580" activeTab="1"/>
  </bookViews>
  <sheets>
    <sheet name="11月22日县级数据分析" sheetId="1" r:id="rId1"/>
    <sheet name="甘肃政务服务网合水县子站事项在线申报办理情况排行榜" sheetId="5" r:id="rId2"/>
  </sheets>
  <definedNames>
    <definedName name="_xlnm.Print_Titles" localSheetId="0">'11月22日县级数据分析'!$1:$4</definedName>
    <definedName name="_xlnm.Print_Titles" localSheetId="1">甘肃政务服务网合水县子站事项在线申报办理情况排行榜!$1:$4</definedName>
  </definedNames>
  <calcPr calcId="125725"/>
</workbook>
</file>

<file path=xl/calcChain.xml><?xml version="1.0" encoding="utf-8"?>
<calcChain xmlns="http://schemas.openxmlformats.org/spreadsheetml/2006/main">
  <c r="P14" i="5"/>
  <c r="P18"/>
  <c r="K14"/>
  <c r="K18"/>
  <c r="K34"/>
  <c r="K37"/>
  <c r="E41" i="1"/>
  <c r="G41"/>
  <c r="H41" s="1"/>
  <c r="L41"/>
  <c r="N41"/>
  <c r="P41"/>
  <c r="Q41" s="1"/>
  <c r="W41"/>
  <c r="X41" s="1"/>
  <c r="K33" i="5"/>
  <c r="E40" i="1"/>
  <c r="G40"/>
  <c r="H40" s="1"/>
  <c r="L40"/>
  <c r="N40"/>
  <c r="P40"/>
  <c r="Q40" s="1"/>
  <c r="W40"/>
  <c r="X40" s="1"/>
  <c r="Q39"/>
  <c r="N39"/>
  <c r="L39"/>
  <c r="E39"/>
  <c r="G39"/>
  <c r="H39" s="1"/>
  <c r="P39"/>
  <c r="W39"/>
  <c r="X39" s="1"/>
  <c r="K12" i="5"/>
  <c r="K11"/>
  <c r="K15"/>
  <c r="K27"/>
  <c r="K24"/>
  <c r="K19"/>
  <c r="K21"/>
  <c r="K31"/>
  <c r="K36"/>
  <c r="K35"/>
  <c r="E38" i="1"/>
  <c r="G38"/>
  <c r="H38" s="1"/>
  <c r="P38"/>
  <c r="W38"/>
  <c r="X38" s="1"/>
  <c r="K29" i="5"/>
  <c r="K6"/>
  <c r="Q37" i="1"/>
  <c r="N37"/>
  <c r="L37"/>
  <c r="E37"/>
  <c r="G37"/>
  <c r="H37" s="1"/>
  <c r="P37"/>
  <c r="W37"/>
  <c r="X37" s="1"/>
  <c r="E36"/>
  <c r="G36"/>
  <c r="H36" s="1"/>
  <c r="P36"/>
  <c r="W36"/>
  <c r="X36" s="1"/>
  <c r="K22" i="5"/>
  <c r="P38"/>
  <c r="F38"/>
  <c r="P37"/>
  <c r="F37"/>
  <c r="P36"/>
  <c r="F36"/>
  <c r="P35"/>
  <c r="F35"/>
  <c r="P34"/>
  <c r="F34"/>
  <c r="P33"/>
  <c r="F33"/>
  <c r="P32"/>
  <c r="F32"/>
  <c r="P31"/>
  <c r="F31"/>
  <c r="P30"/>
  <c r="K30"/>
  <c r="F30"/>
  <c r="P29"/>
  <c r="F29"/>
  <c r="P27"/>
  <c r="F27"/>
  <c r="P26"/>
  <c r="F26"/>
  <c r="P25"/>
  <c r="F25"/>
  <c r="P24"/>
  <c r="F24"/>
  <c r="P23"/>
  <c r="F23"/>
  <c r="P22"/>
  <c r="F22"/>
  <c r="P21"/>
  <c r="F21"/>
  <c r="P20"/>
  <c r="K20"/>
  <c r="F20"/>
  <c r="P19"/>
  <c r="F19"/>
  <c r="F18"/>
  <c r="P17"/>
  <c r="F17"/>
  <c r="P16"/>
  <c r="F16"/>
  <c r="P15"/>
  <c r="F15"/>
  <c r="F14"/>
  <c r="F13"/>
  <c r="P12"/>
  <c r="F12"/>
  <c r="P11"/>
  <c r="F11"/>
  <c r="P10"/>
  <c r="F10"/>
  <c r="P9"/>
  <c r="F9"/>
  <c r="P8"/>
  <c r="K8"/>
  <c r="F8"/>
  <c r="P7"/>
  <c r="K7"/>
  <c r="F7"/>
  <c r="P6"/>
  <c r="F6"/>
  <c r="N5"/>
  <c r="M5"/>
  <c r="I5"/>
  <c r="H5"/>
  <c r="F5"/>
  <c r="D5"/>
  <c r="C5"/>
  <c r="X35" i="1"/>
  <c r="W35"/>
  <c r="Q35"/>
  <c r="P35"/>
  <c r="N35"/>
  <c r="L35"/>
  <c r="H35"/>
  <c r="G35"/>
  <c r="E35"/>
  <c r="X34"/>
  <c r="W34"/>
  <c r="Q34"/>
  <c r="P34"/>
  <c r="N34"/>
  <c r="L34"/>
  <c r="H34"/>
  <c r="G34"/>
  <c r="E34"/>
  <c r="X33"/>
  <c r="W33"/>
  <c r="Q33"/>
  <c r="P33"/>
  <c r="N33"/>
  <c r="L33"/>
  <c r="H33"/>
  <c r="G33"/>
  <c r="E33"/>
  <c r="X32"/>
  <c r="W32"/>
  <c r="P32"/>
  <c r="H32"/>
  <c r="G32"/>
  <c r="E32"/>
  <c r="X31"/>
  <c r="W31"/>
  <c r="Q31"/>
  <c r="P31"/>
  <c r="N31"/>
  <c r="L31"/>
  <c r="H31"/>
  <c r="G31"/>
  <c r="E31"/>
  <c r="X30"/>
  <c r="W30"/>
  <c r="Q30"/>
  <c r="P30"/>
  <c r="N30"/>
  <c r="L30"/>
  <c r="H30"/>
  <c r="G30"/>
  <c r="E30"/>
  <c r="X29"/>
  <c r="W29"/>
  <c r="Q29"/>
  <c r="P29"/>
  <c r="N29"/>
  <c r="L29"/>
  <c r="H29"/>
  <c r="G29"/>
  <c r="E29"/>
  <c r="X28"/>
  <c r="W28"/>
  <c r="Q28"/>
  <c r="P28"/>
  <c r="N28"/>
  <c r="L28"/>
  <c r="H28"/>
  <c r="G28"/>
  <c r="E28"/>
  <c r="X27"/>
  <c r="W27"/>
  <c r="Q27"/>
  <c r="P27"/>
  <c r="N27"/>
  <c r="L27"/>
  <c r="H27"/>
  <c r="G27"/>
  <c r="E27"/>
  <c r="W26"/>
  <c r="G26"/>
  <c r="W25"/>
  <c r="Q25"/>
  <c r="G25"/>
  <c r="W24"/>
  <c r="Q24"/>
  <c r="G24"/>
  <c r="W23"/>
  <c r="G23"/>
  <c r="W22"/>
  <c r="G22"/>
  <c r="W21"/>
  <c r="G21"/>
  <c r="W20"/>
  <c r="L20"/>
  <c r="G20"/>
  <c r="X19"/>
  <c r="W19"/>
  <c r="Q19"/>
  <c r="P19"/>
  <c r="L19"/>
  <c r="H19"/>
  <c r="G19"/>
  <c r="E19"/>
  <c r="X18"/>
  <c r="W18"/>
  <c r="Q18"/>
  <c r="P18"/>
  <c r="N18"/>
  <c r="L18"/>
  <c r="H18"/>
  <c r="G18"/>
  <c r="E18"/>
  <c r="X17"/>
  <c r="W17"/>
  <c r="P17"/>
  <c r="H17"/>
  <c r="G17"/>
  <c r="E17"/>
  <c r="X16"/>
  <c r="W16"/>
  <c r="Q16"/>
  <c r="P16"/>
  <c r="N16"/>
  <c r="L16"/>
  <c r="H16"/>
  <c r="G16"/>
  <c r="E16"/>
  <c r="X15"/>
  <c r="W15"/>
  <c r="Q15"/>
  <c r="P15"/>
  <c r="N15"/>
  <c r="L15"/>
  <c r="H15"/>
  <c r="G15"/>
  <c r="E15"/>
  <c r="X14"/>
  <c r="W14"/>
  <c r="Q14"/>
  <c r="P14"/>
  <c r="N14"/>
  <c r="L14"/>
  <c r="H14"/>
  <c r="G14"/>
  <c r="E14"/>
  <c r="X13"/>
  <c r="W13"/>
  <c r="Q13"/>
  <c r="P13"/>
  <c r="N13"/>
  <c r="L13"/>
  <c r="H13"/>
  <c r="G13"/>
  <c r="E13"/>
  <c r="X12"/>
  <c r="W12"/>
  <c r="P12"/>
  <c r="H12"/>
  <c r="G12"/>
  <c r="E12"/>
  <c r="X11"/>
  <c r="W11"/>
  <c r="Q11"/>
  <c r="P11"/>
  <c r="N11"/>
  <c r="L11"/>
  <c r="G11"/>
  <c r="E11"/>
  <c r="X10"/>
  <c r="W10"/>
  <c r="Q10"/>
  <c r="P10"/>
  <c r="N10"/>
  <c r="L10"/>
  <c r="H10"/>
  <c r="G10"/>
  <c r="E10"/>
  <c r="X9"/>
  <c r="W9"/>
  <c r="Q9"/>
  <c r="P9"/>
  <c r="N9"/>
  <c r="L9"/>
  <c r="H9"/>
  <c r="G9"/>
  <c r="E9"/>
  <c r="X8"/>
  <c r="W8"/>
  <c r="Q8"/>
  <c r="P8"/>
  <c r="N8"/>
  <c r="L8"/>
  <c r="H8"/>
  <c r="G8"/>
  <c r="E8"/>
  <c r="P5" i="5" l="1"/>
  <c r="K5"/>
</calcChain>
</file>

<file path=xl/sharedStrings.xml><?xml version="1.0" encoding="utf-8"?>
<sst xmlns="http://schemas.openxmlformats.org/spreadsheetml/2006/main" count="614" uniqueCount="218">
  <si>
    <t>甘肃政务服务网合水子站事项在线申报办理情况统计分析表</t>
  </si>
  <si>
    <t>序号</t>
  </si>
  <si>
    <t>日期</t>
  </si>
  <si>
    <t>行政权力事项</t>
  </si>
  <si>
    <t>本月办件情况</t>
  </si>
  <si>
    <t>累计办件情况</t>
  </si>
  <si>
    <t>备注</t>
  </si>
  <si>
    <t>依申请类事项数量</t>
  </si>
  <si>
    <t>可在线受理的依申请类事项</t>
  </si>
  <si>
    <t>可在线受理率</t>
  </si>
  <si>
    <t>办件量</t>
  </si>
  <si>
    <t>在线申报量</t>
  </si>
  <si>
    <t>在线申报率</t>
  </si>
  <si>
    <t>办件总量</t>
  </si>
  <si>
    <t>在线
申报量</t>
  </si>
  <si>
    <t>数量</t>
  </si>
  <si>
    <t>增
量</t>
  </si>
  <si>
    <t>位次</t>
  </si>
  <si>
    <t>比率</t>
  </si>
  <si>
    <t>增幅</t>
  </si>
  <si>
    <t>本月
总量</t>
  </si>
  <si>
    <t>增量</t>
  </si>
  <si>
    <t>本月在线申报量</t>
  </si>
  <si>
    <t>总量</t>
  </si>
  <si>
    <t>省第85名  市第8名</t>
  </si>
  <si>
    <r>
      <rPr>
        <sz val="14"/>
        <rFont val="宋体"/>
        <family val="3"/>
        <charset val="134"/>
      </rPr>
      <t>↓</t>
    </r>
  </si>
  <si>
    <t>省第17名   市第4名</t>
  </si>
  <si>
    <t>省第13名  市第6名</t>
  </si>
  <si>
    <t>↑</t>
  </si>
  <si>
    <t>省第24名  市第5名</t>
  </si>
  <si>
    <t>省第46名  市第8名</t>
  </si>
  <si>
    <r>
      <rPr>
        <sz val="14"/>
        <rFont val="宋体"/>
        <family val="3"/>
        <charset val="134"/>
      </rPr>
      <t>↑</t>
    </r>
  </si>
  <si>
    <t>事项调整</t>
  </si>
  <si>
    <t>省第9名
市第4名</t>
  </si>
  <si>
    <t>省第7名
市第3名</t>
  </si>
  <si>
    <r>
      <rPr>
        <sz val="14"/>
        <rFont val="宋体"/>
        <family val="3"/>
        <charset val="134"/>
      </rPr>
      <t>→</t>
    </r>
  </si>
  <si>
    <t>省第13名   市第7名</t>
  </si>
  <si>
    <t>省第30名  市第7名</t>
  </si>
  <si>
    <t>省第18名  市第4名</t>
  </si>
  <si>
    <t>省第35名  市第7名</t>
  </si>
  <si>
    <t>-0.01%</t>
  </si>
  <si>
    <t>↓</t>
  </si>
  <si>
    <t>省第11名   市第7名</t>
  </si>
  <si>
    <t>省第28名  市第7名</t>
  </si>
  <si>
    <t>省第18名  市第5名</t>
  </si>
  <si>
    <t>省第31名  市第7名</t>
  </si>
  <si>
    <t>省第6名 
市第2名</t>
  </si>
  <si>
    <t>省第29名  市第7名</t>
  </si>
  <si>
    <t>-</t>
  </si>
  <si>
    <t>省第17名  市第5名</t>
  </si>
  <si>
    <t>数据  跨月</t>
  </si>
  <si>
    <t>省第8名
市第1名</t>
  </si>
  <si>
    <t>省第9名 
市第2名</t>
  </si>
  <si>
    <t>省第36名  市第8名</t>
  </si>
  <si>
    <t>省第15名  市第5名</t>
  </si>
  <si>
    <t>省第25名  市第7名</t>
  </si>
  <si>
    <t>省第1名
市第1名</t>
  </si>
  <si>
    <t>省第10名   市第3名</t>
  </si>
  <si>
    <t>省第32名  市第8名</t>
  </si>
  <si>
    <t>数据调整</t>
  </si>
  <si>
    <t>省第9名 
市第3名</t>
  </si>
  <si>
    <t>省第31名  市第8名</t>
  </si>
  <si>
    <t>省第14名  市第4名</t>
  </si>
  <si>
    <t>省第9名
市第3名</t>
  </si>
  <si>
    <t>省第11名  市第3名</t>
  </si>
  <si>
    <t>省第6名
市第2名</t>
  </si>
  <si>
    <t>省第35名  市第8名</t>
  </si>
  <si>
    <t>省第1名
市第2名</t>
  </si>
  <si>
    <t>省第4名
市第1名</t>
  </si>
  <si>
    <t>省第9名 
 市第3名</t>
  </si>
  <si>
    <t>省第5名
市第2名</t>
  </si>
  <si>
    <t>省第34名  市第8名</t>
  </si>
  <si>
    <t>省第9名  
市第3名</t>
  </si>
  <si>
    <t>省第37名  市第8名</t>
  </si>
  <si>
    <t>省第26名  市第7名</t>
  </si>
  <si>
    <t>省第43名  市第8名</t>
  </si>
  <si>
    <t>省第7名 
 市第2名</t>
  </si>
  <si>
    <t>省第23名  市第7名</t>
  </si>
  <si>
    <t>省第5名
市第3名</t>
  </si>
  <si>
    <t>省第40名  市第8名</t>
  </si>
  <si>
    <t>省第7名 
 市第3名</t>
  </si>
  <si>
    <t>省第22名  市第7名</t>
  </si>
  <si>
    <t>省第41名  市第8名</t>
  </si>
  <si>
    <t>省第8名 
 市第3名</t>
  </si>
  <si>
    <t>省第21名  市第7名</t>
  </si>
  <si>
    <t>省第4名
市第2名</t>
  </si>
  <si>
    <t>省第39名  
市第8名</t>
  </si>
  <si>
    <t>省第22名
市第7名</t>
  </si>
  <si>
    <t>省第40名  
市第8名</t>
  </si>
  <si>
    <t>省第23名
市第7名</t>
  </si>
  <si>
    <t>省第12名   市第5名</t>
  </si>
  <si>
    <t>省第46名  
市第8名</t>
  </si>
  <si>
    <t>省第8名
市第3名</t>
  </si>
  <si>
    <t>省第14名   市第7名</t>
  </si>
  <si>
    <t>省第44名  
市第8名</t>
  </si>
  <si>
    <t>省第6名
市第3名</t>
  </si>
  <si>
    <t>省第13名   市第8名</t>
  </si>
  <si>
    <t>省第41名  
市第8名</t>
  </si>
  <si>
    <t>省第14名   市第8名</t>
  </si>
  <si>
    <t>省第42名  
市第8名</t>
  </si>
  <si>
    <t>省第21名
市第7名</t>
  </si>
  <si>
    <t>省第9名     市第5名</t>
  </si>
  <si>
    <t>省第47名  
市第8名</t>
  </si>
  <si>
    <t>省第9名      市第5名</t>
  </si>
  <si>
    <t>省第9名      市第6名</t>
  </si>
  <si>
    <t>省第6名      市第3名</t>
  </si>
  <si>
    <t>省第52名  
市第8名</t>
  </si>
  <si>
    <t>省第20名
市第7名</t>
  </si>
  <si>
    <t>省第8名      市第4名</t>
  </si>
  <si>
    <t>省第51名  
市第8名</t>
  </si>
  <si>
    <t>是</t>
  </si>
  <si>
    <t>否</t>
  </si>
  <si>
    <t>安监局</t>
  </si>
  <si>
    <t>民政局</t>
  </si>
  <si>
    <t>不动产</t>
  </si>
  <si>
    <t>工商局</t>
  </si>
  <si>
    <t>食药监局</t>
  </si>
  <si>
    <t>住建局</t>
  </si>
  <si>
    <t>人社局</t>
  </si>
  <si>
    <t>农牧局</t>
  </si>
  <si>
    <t>公安局</t>
  </si>
  <si>
    <t>卫计局</t>
  </si>
  <si>
    <t>发改局</t>
  </si>
  <si>
    <t>工信局</t>
  </si>
  <si>
    <t>交通局</t>
  </si>
  <si>
    <t>文广局</t>
  </si>
  <si>
    <r>
      <rPr>
        <sz val="22"/>
        <rFont val="方正小标宋简体"/>
        <family val="4"/>
        <charset val="134"/>
      </rPr>
      <t>甘肃政务服务网合水县子站事项在线申报办理情况排行榜</t>
    </r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</si>
  <si>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</si>
  <si>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名称</t>
    </r>
  </si>
  <si>
    <r>
      <rPr>
        <sz val="12"/>
        <rFont val="黑体"/>
        <family val="3"/>
        <charset val="134"/>
      </rPr>
      <t>行政权力事项</t>
    </r>
  </si>
  <si>
    <r>
      <rPr>
        <sz val="12"/>
        <rFont val="黑体"/>
        <family val="3"/>
        <charset val="134"/>
      </rPr>
      <t>本月办件情况</t>
    </r>
  </si>
  <si>
    <r>
      <rPr>
        <sz val="12"/>
        <rFont val="Times New Roman"/>
        <family val="1"/>
      </rPr>
      <t>2018</t>
    </r>
    <r>
      <rPr>
        <sz val="12"/>
        <rFont val="黑体"/>
        <family val="3"/>
        <charset val="134"/>
      </rPr>
      <t>年办件情况</t>
    </r>
  </si>
  <si>
    <r>
      <rPr>
        <sz val="12"/>
        <rFont val="黑体"/>
        <family val="3"/>
        <charset val="134"/>
      </rPr>
      <t>是否驻厅</t>
    </r>
  </si>
  <si>
    <r>
      <rPr>
        <sz val="12"/>
        <rFont val="黑体"/>
        <family val="3"/>
        <charset val="134"/>
      </rPr>
      <t>备注</t>
    </r>
  </si>
  <si>
    <r>
      <rPr>
        <sz val="12"/>
        <rFont val="黑体"/>
        <family val="3"/>
        <charset val="134"/>
      </rPr>
      <t>依申请类
事项数量</t>
    </r>
  </si>
  <si>
    <r>
      <rPr>
        <sz val="12"/>
        <rFont val="黑体"/>
        <family val="3"/>
        <charset val="134"/>
      </rPr>
      <t>可在线受理的依申请类事项数量</t>
    </r>
  </si>
  <si>
    <r>
      <rPr>
        <sz val="12"/>
        <rFont val="黑体"/>
        <family val="3"/>
        <charset val="134"/>
      </rPr>
      <t>可在线受理率</t>
    </r>
  </si>
  <si>
    <r>
      <rPr>
        <sz val="12"/>
        <rFont val="黑体"/>
        <family val="3"/>
        <charset val="134"/>
      </rPr>
      <t>本月办件量</t>
    </r>
  </si>
  <si>
    <r>
      <rPr>
        <sz val="12"/>
        <rFont val="黑体"/>
        <family val="3"/>
        <charset val="134"/>
      </rPr>
      <t>本月在线申报量</t>
    </r>
  </si>
  <si>
    <r>
      <rPr>
        <sz val="12"/>
        <rFont val="黑体"/>
        <family val="3"/>
        <charset val="134"/>
      </rPr>
      <t>本月在线申报率</t>
    </r>
  </si>
  <si>
    <r>
      <rPr>
        <sz val="12"/>
        <rFont val="黑体"/>
        <family val="3"/>
        <charset val="134"/>
      </rPr>
      <t>办件总量</t>
    </r>
  </si>
  <si>
    <r>
      <rPr>
        <sz val="12"/>
        <rFont val="黑体"/>
        <family val="3"/>
        <charset val="134"/>
      </rPr>
      <t>累计在线申报量</t>
    </r>
  </si>
  <si>
    <r>
      <rPr>
        <sz val="12"/>
        <rFont val="黑体"/>
        <family val="3"/>
        <charset val="134"/>
      </rPr>
      <t>累计在线申报率</t>
    </r>
  </si>
  <si>
    <r>
      <rPr>
        <sz val="12"/>
        <rFont val="黑体"/>
        <family val="3"/>
        <charset val="134"/>
      </rPr>
      <t>排名</t>
    </r>
  </si>
  <si>
    <r>
      <rPr>
        <sz val="12"/>
        <rFont val="黑体"/>
        <family val="3"/>
        <charset val="134"/>
      </rPr>
      <t>比率</t>
    </r>
  </si>
  <si>
    <r>
      <rPr>
        <sz val="12"/>
        <rFont val="黑体"/>
        <family val="3"/>
        <charset val="134"/>
      </rPr>
      <t>本月总量</t>
    </r>
  </si>
  <si>
    <r>
      <rPr>
        <sz val="12"/>
        <rFont val="黑体"/>
        <family val="3"/>
        <charset val="134"/>
      </rPr>
      <t>总量</t>
    </r>
  </si>
  <si>
    <r>
      <rPr>
        <b/>
        <sz val="14"/>
        <color indexed="8"/>
        <rFont val="方正小标宋简体"/>
        <family val="4"/>
        <charset val="134"/>
      </rPr>
      <t>合水县</t>
    </r>
  </si>
  <si>
    <t>——</t>
  </si>
  <si>
    <r>
      <rPr>
        <b/>
        <sz val="12"/>
        <rFont val="仿宋_GB2312"/>
        <family val="3"/>
        <charset val="134"/>
      </rPr>
      <t>是</t>
    </r>
  </si>
  <si>
    <t>教体局</t>
  </si>
  <si>
    <r>
      <rPr>
        <b/>
        <sz val="12"/>
        <rFont val="仿宋_GB2312"/>
        <family val="3"/>
        <charset val="134"/>
      </rPr>
      <t>否</t>
    </r>
  </si>
  <si>
    <t>人社分厅</t>
  </si>
  <si>
    <t>规划局</t>
  </si>
  <si>
    <t>房管局</t>
  </si>
  <si>
    <t>不动产分厅</t>
  </si>
  <si>
    <t>林业局</t>
  </si>
  <si>
    <t>兽医局</t>
  </si>
  <si>
    <t>农机局</t>
  </si>
  <si>
    <r>
      <rPr>
        <b/>
        <sz val="14"/>
        <rFont val="楷体_GB2312"/>
        <family val="3"/>
        <charset val="134"/>
      </rPr>
      <t>烟草局</t>
    </r>
  </si>
  <si>
    <t>公安分厅</t>
  </si>
  <si>
    <t>交警队</t>
  </si>
  <si>
    <t>消防队</t>
  </si>
  <si>
    <r>
      <rPr>
        <b/>
        <sz val="14"/>
        <rFont val="楷体_GB2312"/>
        <family val="3"/>
        <charset val="134"/>
      </rPr>
      <t>财政局</t>
    </r>
  </si>
  <si>
    <r>
      <rPr>
        <b/>
        <sz val="14"/>
        <rFont val="楷体_GB2312"/>
        <family val="3"/>
        <charset val="134"/>
      </rPr>
      <t>国土局</t>
    </r>
  </si>
  <si>
    <r>
      <rPr>
        <b/>
        <sz val="14"/>
        <rFont val="楷体_GB2312"/>
        <family val="3"/>
        <charset val="134"/>
      </rPr>
      <t>残联</t>
    </r>
  </si>
  <si>
    <r>
      <rPr>
        <b/>
        <sz val="14"/>
        <rFont val="楷体_GB2312"/>
        <family val="3"/>
        <charset val="134"/>
      </rPr>
      <t>城管局</t>
    </r>
  </si>
  <si>
    <r>
      <rPr>
        <b/>
        <sz val="14"/>
        <rFont val="楷体_GB2312"/>
        <family val="3"/>
        <charset val="134"/>
      </rPr>
      <t>水务局</t>
    </r>
  </si>
  <si>
    <r>
      <rPr>
        <b/>
        <sz val="14"/>
        <rFont val="楷体_GB2312"/>
        <family val="3"/>
        <charset val="134"/>
      </rPr>
      <t>水保局</t>
    </r>
  </si>
  <si>
    <r>
      <rPr>
        <b/>
        <sz val="14"/>
        <rFont val="楷体_GB2312"/>
        <family val="3"/>
        <charset val="134"/>
      </rPr>
      <t>防震减灾办</t>
    </r>
  </si>
  <si>
    <r>
      <rPr>
        <b/>
        <sz val="14"/>
        <rFont val="楷体_GB2312"/>
        <family val="3"/>
        <charset val="134"/>
      </rPr>
      <t>运管局</t>
    </r>
  </si>
  <si>
    <t>运政分厅</t>
  </si>
  <si>
    <t>住房公积金</t>
  </si>
  <si>
    <r>
      <rPr>
        <b/>
        <sz val="12"/>
        <color indexed="8"/>
        <rFont val="仿宋_GB2312"/>
        <family val="3"/>
        <charset val="134"/>
      </rPr>
      <t>是</t>
    </r>
  </si>
  <si>
    <t>税务分厅</t>
  </si>
  <si>
    <r>
      <rPr>
        <b/>
        <sz val="12"/>
        <color indexed="8"/>
        <rFont val="仿宋_GB2312"/>
        <family val="3"/>
        <charset val="134"/>
      </rPr>
      <t>否</t>
    </r>
  </si>
  <si>
    <r>
      <rPr>
        <b/>
        <sz val="12"/>
        <color indexed="8"/>
        <rFont val="楷体_GB2312"/>
        <family val="3"/>
        <charset val="134"/>
      </rPr>
      <t>气象局</t>
    </r>
  </si>
  <si>
    <r>
      <rPr>
        <b/>
        <sz val="12"/>
        <color indexed="8"/>
        <rFont val="楷体_GB2312"/>
        <family val="3"/>
        <charset val="134"/>
      </rPr>
      <t>档案局</t>
    </r>
  </si>
  <si>
    <r>
      <rPr>
        <b/>
        <sz val="12"/>
        <color indexed="8"/>
        <rFont val="楷体_GB2312"/>
        <family val="3"/>
        <charset val="134"/>
      </rPr>
      <t>民宗局</t>
    </r>
  </si>
  <si>
    <t>省第51名  
市第8名</t>
    <phoneticPr fontId="41" type="noConversion"/>
  </si>
  <si>
    <t>省第24名
市第7名</t>
    <phoneticPr fontId="41" type="noConversion"/>
  </si>
  <si>
    <t>省第1名
市第1名</t>
    <phoneticPr fontId="41" type="noConversion"/>
  </si>
  <si>
    <t>-</t>
    <phoneticPr fontId="41" type="noConversion"/>
  </si>
  <si>
    <t>省第1名  市第1名</t>
    <phoneticPr fontId="41" type="noConversion"/>
  </si>
  <si>
    <t>省第48名  
市第7名</t>
    <phoneticPr fontId="41" type="noConversion"/>
  </si>
  <si>
    <t>省第14名      市第6名</t>
    <phoneticPr fontId="41" type="noConversion"/>
  </si>
  <si>
    <t>省第8名 
 市第3名</t>
    <phoneticPr fontId="41" type="noConversion"/>
  </si>
  <si>
    <t>省第23名
市第7名</t>
    <phoneticPr fontId="41" type="noConversion"/>
  </si>
  <si>
    <t>省第11名      市第4名</t>
    <phoneticPr fontId="41" type="noConversion"/>
  </si>
  <si>
    <t>省第43名  
市第7名</t>
    <phoneticPr fontId="41" type="noConversion"/>
  </si>
  <si>
    <t>省第8名 
 市第3名</t>
    <phoneticPr fontId="41" type="noConversion"/>
  </si>
  <si>
    <t>省第23名
市第7名</t>
    <phoneticPr fontId="41" type="noConversion"/>
  </si>
  <si>
    <t>省第1名
市第1名</t>
    <phoneticPr fontId="41" type="noConversion"/>
  </si>
  <si>
    <r>
      <rPr>
        <b/>
        <sz val="14"/>
        <rFont val="楷体_GB2312"/>
        <family val="3"/>
        <charset val="134"/>
      </rPr>
      <t>环保局</t>
    </r>
  </si>
  <si>
    <t>省第22名
市第7名</t>
    <phoneticPr fontId="41" type="noConversion"/>
  </si>
  <si>
    <t>省第8名 
 市第3名</t>
    <phoneticPr fontId="41" type="noConversion"/>
  </si>
  <si>
    <t>省第19名      市第6名</t>
    <phoneticPr fontId="41" type="noConversion"/>
  </si>
  <si>
    <t>省第1名  
市第1名</t>
    <phoneticPr fontId="41" type="noConversion"/>
  </si>
  <si>
    <t>省第1名
市第1名</t>
    <phoneticPr fontId="41" type="noConversion"/>
  </si>
  <si>
    <t>省第1名
市第1名</t>
    <phoneticPr fontId="41" type="noConversion"/>
  </si>
  <si>
    <t>省第11名      市第4名</t>
    <phoneticPr fontId="41" type="noConversion"/>
  </si>
  <si>
    <t>省第38名  
市第8名</t>
    <phoneticPr fontId="41" type="noConversion"/>
  </si>
  <si>
    <t>省第8名 
 市第3名</t>
    <phoneticPr fontId="41" type="noConversion"/>
  </si>
  <si>
    <t>省第22名
市第7名</t>
    <phoneticPr fontId="41" type="noConversion"/>
  </si>
  <si>
    <t>省第1名
市第1名</t>
    <phoneticPr fontId="41" type="noConversion"/>
  </si>
  <si>
    <t>省第10名      市第5名</t>
    <phoneticPr fontId="41" type="noConversion"/>
  </si>
  <si>
    <t>省第36名  
市第8名</t>
    <phoneticPr fontId="41" type="noConversion"/>
  </si>
  <si>
    <t>省第8名 
 市第3名</t>
    <phoneticPr fontId="41" type="noConversion"/>
  </si>
  <si>
    <t>省第22名
市第7名</t>
    <phoneticPr fontId="41" type="noConversion"/>
  </si>
  <si>
    <t>省第8名   市第4名</t>
    <phoneticPr fontId="41" type="noConversion"/>
  </si>
  <si>
    <t>省第32名  市第7名</t>
    <phoneticPr fontId="41" type="noConversion"/>
  </si>
  <si>
    <t>省第9名  市第4名</t>
    <phoneticPr fontId="41" type="noConversion"/>
  </si>
  <si>
    <t>省第21名  市第7名</t>
    <phoneticPr fontId="41" type="noConversion"/>
  </si>
  <si>
    <t>省第1名
市第1名</t>
    <phoneticPr fontId="41" type="noConversion"/>
  </si>
  <si>
    <t>省第8名      市第4名</t>
    <phoneticPr fontId="41" type="noConversion"/>
  </si>
  <si>
    <t>省第32名  
市第7名</t>
    <phoneticPr fontId="41" type="noConversion"/>
  </si>
  <si>
    <t>省第9名 
 市第4名</t>
    <phoneticPr fontId="41" type="noConversion"/>
  </si>
  <si>
    <t>省第21名
市第7名</t>
    <phoneticPr fontId="4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</si>
</sst>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2">
    <font>
      <sz val="12"/>
      <name val="宋体"/>
      <charset val="134"/>
    </font>
    <font>
      <sz val="12"/>
      <name val="Times New Roman"/>
      <family val="1"/>
    </font>
    <font>
      <sz val="2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方正小标宋简体"/>
      <family val="4"/>
      <charset val="134"/>
    </font>
    <font>
      <b/>
      <sz val="14"/>
      <name val="Times New Roman"/>
      <family val="1"/>
    </font>
    <font>
      <b/>
      <sz val="14"/>
      <name val="楷体_GB2312"/>
      <family val="3"/>
      <charset val="134"/>
    </font>
    <font>
      <b/>
      <sz val="12"/>
      <name val="Times New Roman"/>
      <family val="1"/>
    </font>
    <font>
      <b/>
      <sz val="12"/>
      <color indexed="8"/>
      <name val="楷体_GB2312"/>
      <family val="3"/>
      <charset val="134"/>
    </font>
    <font>
      <b/>
      <sz val="14"/>
      <color indexed="8"/>
      <name val="方正小标宋简体"/>
      <family val="4"/>
      <charset val="134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b/>
      <sz val="12"/>
      <color rgb="FF000000"/>
      <name val="仿宋_GB2312"/>
      <family val="3"/>
      <charset val="134"/>
    </font>
    <font>
      <u/>
      <sz val="11"/>
      <color rgb="FF0000FF"/>
      <name val="等线"/>
      <charset val="134"/>
      <scheme val="minor"/>
    </font>
    <font>
      <u/>
      <sz val="11"/>
      <color theme="10"/>
      <name val="宋体"/>
      <family val="3"/>
      <charset val="134"/>
    </font>
    <font>
      <sz val="14"/>
      <name val="宋体"/>
      <family val="3"/>
      <charset val="134"/>
    </font>
    <font>
      <sz val="24"/>
      <name val="方正小标宋简体"/>
      <family val="4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4"/>
      <name val="楷体_GB2312"/>
      <family val="3"/>
      <charset val="134"/>
    </font>
    <font>
      <sz val="14"/>
      <name val="Times New Roman"/>
      <family val="1"/>
    </font>
    <font>
      <sz val="12"/>
      <name val="方正小标宋简体"/>
      <family val="4"/>
      <charset val="134"/>
    </font>
    <font>
      <sz val="11"/>
      <name val="黑体"/>
      <family val="3"/>
      <charset val="134"/>
    </font>
    <font>
      <sz val="12"/>
      <name val="仿宋_GB2312"/>
      <family val="3"/>
      <charset val="134"/>
    </font>
    <font>
      <sz val="7"/>
      <name val="楷体_GB2312"/>
      <family val="3"/>
      <charset val="134"/>
    </font>
    <font>
      <sz val="8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indexed="20"/>
      <name val="等线"/>
      <charset val="134"/>
    </font>
    <font>
      <u/>
      <sz val="12"/>
      <color indexed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indexed="17"/>
      <name val="等线"/>
      <charset val="134"/>
    </font>
    <font>
      <sz val="22"/>
      <name val="方正小标宋简体"/>
      <family val="4"/>
      <charset val="134"/>
    </font>
    <font>
      <b/>
      <sz val="12"/>
      <color indexed="8"/>
      <name val="仿宋_GB2312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5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/>
    <xf numFmtId="0" fontId="35" fillId="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</cellStyleXfs>
  <cellXfs count="131">
    <xf numFmtId="0" fontId="0" fillId="0" borderId="0" xfId="0"/>
    <xf numFmtId="0" fontId="0" fillId="0" borderId="0" xfId="0" applyFont="1"/>
    <xf numFmtId="0" fontId="1" fillId="0" borderId="0" xfId="0" applyFont="1"/>
    <xf numFmtId="0" fontId="1" fillId="2" borderId="9" xfId="2" applyFont="1" applyFill="1" applyBorder="1" applyAlignment="1">
      <alignment horizontal="center" vertical="center" wrapText="1"/>
    </xf>
    <xf numFmtId="0" fontId="3" fillId="0" borderId="13" xfId="27" applyFont="1" applyFill="1" applyBorder="1" applyAlignment="1">
      <alignment horizontal="center" vertical="center" wrapText="1"/>
    </xf>
    <xf numFmtId="0" fontId="4" fillId="0" borderId="8" xfId="23" applyFont="1" applyBorder="1" applyAlignment="1">
      <alignment horizontal="center" vertical="center" wrapText="1"/>
    </xf>
    <xf numFmtId="0" fontId="4" fillId="0" borderId="8" xfId="23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9" fontId="6" fillId="0" borderId="8" xfId="23" applyNumberFormat="1" applyFont="1" applyBorder="1" applyAlignment="1">
      <alignment horizontal="center" vertical="center" wrapText="1"/>
    </xf>
    <xf numFmtId="0" fontId="5" fillId="0" borderId="8" xfId="12" applyFont="1" applyFill="1" applyBorder="1" applyAlignment="1">
      <alignment horizontal="center" vertical="center" wrapText="1"/>
    </xf>
    <xf numFmtId="0" fontId="3" fillId="2" borderId="6" xfId="30" applyFont="1" applyFill="1" applyBorder="1" applyAlignment="1">
      <alignment horizontal="center" vertical="center" wrapText="1"/>
    </xf>
    <xf numFmtId="0" fontId="7" fillId="2" borderId="8" xfId="30" applyFont="1" applyFill="1" applyBorder="1" applyAlignment="1">
      <alignment horizontal="center" vertical="center" wrapText="1"/>
    </xf>
    <xf numFmtId="0" fontId="6" fillId="2" borderId="8" xfId="23" applyFont="1" applyFill="1" applyBorder="1" applyAlignment="1">
      <alignment horizontal="center" vertical="center"/>
    </xf>
    <xf numFmtId="0" fontId="8" fillId="2" borderId="8" xfId="23" applyFont="1" applyFill="1" applyBorder="1" applyAlignment="1">
      <alignment horizontal="center" vertical="center"/>
    </xf>
    <xf numFmtId="9" fontId="8" fillId="0" borderId="8" xfId="23" applyNumberFormat="1" applyFont="1" applyBorder="1" applyAlignment="1">
      <alignment horizontal="center" vertical="center" wrapText="1"/>
    </xf>
    <xf numFmtId="0" fontId="3" fillId="0" borderId="8" xfId="23" applyFont="1" applyFill="1" applyBorder="1" applyAlignment="1">
      <alignment horizontal="center" vertical="center"/>
    </xf>
    <xf numFmtId="0" fontId="6" fillId="0" borderId="8" xfId="30" applyFont="1" applyFill="1" applyBorder="1" applyAlignment="1">
      <alignment horizontal="center" vertical="center" wrapText="1"/>
    </xf>
    <xf numFmtId="0" fontId="6" fillId="0" borderId="8" xfId="23" applyFont="1" applyFill="1" applyBorder="1" applyAlignment="1">
      <alignment horizontal="center" vertical="center"/>
    </xf>
    <xf numFmtId="0" fontId="7" fillId="0" borderId="8" xfId="30" applyFont="1" applyFill="1" applyBorder="1" applyAlignment="1">
      <alignment horizontal="center" vertical="center" wrapText="1"/>
    </xf>
    <xf numFmtId="0" fontId="6" fillId="2" borderId="8" xfId="30" applyFont="1" applyFill="1" applyBorder="1" applyAlignment="1">
      <alignment horizontal="center" vertical="center" wrapText="1"/>
    </xf>
    <xf numFmtId="0" fontId="7" fillId="0" borderId="7" xfId="30" applyFont="1" applyFill="1" applyBorder="1" applyAlignment="1">
      <alignment horizontal="center" vertical="center" wrapText="1"/>
    </xf>
    <xf numFmtId="0" fontId="4" fillId="0" borderId="7" xfId="23" applyFont="1" applyFill="1" applyBorder="1" applyAlignment="1">
      <alignment horizontal="center" vertical="center"/>
    </xf>
    <xf numFmtId="9" fontId="4" fillId="0" borderId="8" xfId="23" applyNumberFormat="1" applyFont="1" applyBorder="1" applyAlignment="1">
      <alignment horizontal="center" vertical="center" wrapText="1"/>
    </xf>
    <xf numFmtId="0" fontId="4" fillId="2" borderId="8" xfId="23" applyFont="1" applyFill="1" applyBorder="1" applyAlignment="1">
      <alignment horizontal="center" vertical="center"/>
    </xf>
    <xf numFmtId="0" fontId="9" fillId="0" borderId="8" xfId="30" applyFont="1" applyFill="1" applyBorder="1" applyAlignment="1">
      <alignment horizontal="center" vertical="center" wrapText="1"/>
    </xf>
    <xf numFmtId="9" fontId="3" fillId="0" borderId="8" xfId="23" applyNumberFormat="1" applyFont="1" applyBorder="1" applyAlignment="1">
      <alignment horizontal="center" vertical="center" wrapText="1"/>
    </xf>
    <xf numFmtId="0" fontId="3" fillId="2" borderId="8" xfId="23" applyFont="1" applyFill="1" applyBorder="1" applyAlignment="1">
      <alignment horizontal="center" vertical="center"/>
    </xf>
    <xf numFmtId="0" fontId="3" fillId="0" borderId="8" xfId="30" applyFont="1" applyFill="1" applyBorder="1" applyAlignment="1">
      <alignment horizontal="center" vertical="center" wrapText="1"/>
    </xf>
    <xf numFmtId="0" fontId="3" fillId="0" borderId="14" xfId="30" applyFont="1" applyFill="1" applyBorder="1" applyAlignment="1">
      <alignment horizontal="center" vertical="center" wrapText="1"/>
    </xf>
    <xf numFmtId="0" fontId="3" fillId="0" borderId="14" xfId="23" applyFont="1" applyFill="1" applyBorder="1" applyAlignment="1">
      <alignment horizontal="center" vertical="center"/>
    </xf>
    <xf numFmtId="9" fontId="3" fillId="0" borderId="14" xfId="23" applyNumberFormat="1" applyFont="1" applyBorder="1" applyAlignment="1">
      <alignment horizontal="center" vertical="center" wrapText="1"/>
    </xf>
    <xf numFmtId="0" fontId="3" fillId="2" borderId="14" xfId="23" applyFont="1" applyFill="1" applyBorder="1" applyAlignment="1">
      <alignment horizontal="center" vertical="center"/>
    </xf>
    <xf numFmtId="10" fontId="4" fillId="0" borderId="8" xfId="23" applyNumberFormat="1" applyFont="1" applyBorder="1" applyAlignment="1">
      <alignment horizontal="center" vertical="center" wrapText="1"/>
    </xf>
    <xf numFmtId="0" fontId="10" fillId="0" borderId="8" xfId="12" applyFont="1" applyFill="1" applyBorder="1" applyAlignment="1">
      <alignment horizontal="center" vertical="center" wrapText="1"/>
    </xf>
    <xf numFmtId="10" fontId="6" fillId="0" borderId="8" xfId="23" applyNumberFormat="1" applyFont="1" applyBorder="1" applyAlignment="1">
      <alignment horizontal="center" vertical="center" wrapText="1"/>
    </xf>
    <xf numFmtId="0" fontId="3" fillId="0" borderId="8" xfId="27" applyFont="1" applyFill="1" applyBorder="1" applyAlignment="1">
      <alignment horizontal="center" vertical="center"/>
    </xf>
    <xf numFmtId="0" fontId="11" fillId="0" borderId="20" xfId="30" applyFont="1" applyBorder="1"/>
    <xf numFmtId="0" fontId="12" fillId="2" borderId="20" xfId="23" applyFont="1" applyFill="1" applyBorder="1" applyAlignment="1">
      <alignment horizontal="center" vertical="center"/>
    </xf>
    <xf numFmtId="0" fontId="4" fillId="0" borderId="0" xfId="23" applyFont="1" applyFill="1" applyBorder="1" applyAlignment="1">
      <alignment horizontal="center" vertical="center"/>
    </xf>
    <xf numFmtId="0" fontId="13" fillId="2" borderId="20" xfId="23" applyFont="1" applyFill="1" applyBorder="1" applyAlignment="1">
      <alignment horizontal="center" vertical="center" wrapText="1"/>
    </xf>
    <xf numFmtId="0" fontId="14" fillId="2" borderId="8" xfId="23" applyFont="1" applyFill="1" applyBorder="1" applyAlignment="1">
      <alignment horizontal="center" vertical="center"/>
    </xf>
    <xf numFmtId="0" fontId="8" fillId="0" borderId="8" xfId="23" applyFont="1" applyFill="1" applyBorder="1" applyAlignment="1">
      <alignment horizontal="center" vertical="center"/>
    </xf>
    <xf numFmtId="0" fontId="12" fillId="0" borderId="20" xfId="23" applyFont="1" applyFill="1" applyBorder="1" applyAlignment="1">
      <alignment horizontal="center" vertical="center" wrapText="1"/>
    </xf>
    <xf numFmtId="0" fontId="12" fillId="0" borderId="20" xfId="23" applyFont="1" applyFill="1" applyBorder="1" applyAlignment="1">
      <alignment horizontal="center" vertical="center"/>
    </xf>
    <xf numFmtId="0" fontId="3" fillId="0" borderId="20" xfId="23" applyFont="1" applyFill="1" applyBorder="1" applyAlignment="1">
      <alignment horizontal="center" vertical="center"/>
    </xf>
    <xf numFmtId="0" fontId="16" fillId="0" borderId="20" xfId="23" applyFont="1" applyFill="1" applyBorder="1" applyAlignment="1">
      <alignment horizontal="center" vertical="center"/>
    </xf>
    <xf numFmtId="0" fontId="17" fillId="0" borderId="8" xfId="23" applyFont="1" applyFill="1" applyBorder="1" applyAlignment="1">
      <alignment horizontal="center" vertical="center"/>
    </xf>
    <xf numFmtId="0" fontId="3" fillId="0" borderId="20" xfId="23" applyFont="1" applyFill="1" applyBorder="1" applyAlignment="1">
      <alignment horizontal="center" vertical="center" wrapText="1"/>
    </xf>
    <xf numFmtId="0" fontId="12" fillId="2" borderId="20" xfId="23" applyFont="1" applyFill="1" applyBorder="1" applyAlignment="1">
      <alignment horizontal="center" vertical="center" wrapText="1"/>
    </xf>
    <xf numFmtId="0" fontId="3" fillId="2" borderId="20" xfId="23" applyFont="1" applyFill="1" applyBorder="1" applyAlignment="1">
      <alignment horizontal="center" vertical="center"/>
    </xf>
    <xf numFmtId="0" fontId="13" fillId="2" borderId="20" xfId="23" applyFont="1" applyFill="1" applyBorder="1" applyAlignment="1">
      <alignment horizontal="center" vertical="center"/>
    </xf>
    <xf numFmtId="0" fontId="13" fillId="0" borderId="20" xfId="23" applyFont="1" applyFill="1" applyBorder="1" applyAlignment="1">
      <alignment horizontal="center" vertical="center" wrapText="1"/>
    </xf>
    <xf numFmtId="0" fontId="3" fillId="0" borderId="0" xfId="23" applyFont="1" applyFill="1" applyBorder="1" applyAlignment="1">
      <alignment horizontal="center" vertical="center"/>
    </xf>
    <xf numFmtId="0" fontId="18" fillId="0" borderId="22" xfId="30" applyFont="1" applyBorder="1"/>
    <xf numFmtId="0" fontId="19" fillId="0" borderId="14" xfId="23" applyFont="1" applyFill="1" applyBorder="1" applyAlignment="1">
      <alignment horizontal="center" vertical="center"/>
    </xf>
    <xf numFmtId="0" fontId="12" fillId="0" borderId="23" xfId="23" applyFont="1" applyFill="1" applyBorder="1" applyAlignment="1">
      <alignment horizontal="center" vertical="center" wrapText="1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58" fontId="26" fillId="0" borderId="8" xfId="0" applyNumberFormat="1" applyFont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8" fillId="0" borderId="8" xfId="12" applyFont="1" applyFill="1" applyBorder="1" applyAlignment="1">
      <alignment horizontal="center" vertical="center" wrapText="1"/>
    </xf>
    <xf numFmtId="10" fontId="27" fillId="0" borderId="8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8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9" fontId="27" fillId="0" borderId="11" xfId="0" applyNumberFormat="1" applyFont="1" applyFill="1" applyBorder="1" applyAlignment="1">
      <alignment horizontal="center" vertical="center" wrapText="1"/>
    </xf>
    <xf numFmtId="9" fontId="22" fillId="0" borderId="11" xfId="0" applyNumberFormat="1" applyFont="1" applyFill="1" applyBorder="1" applyAlignment="1">
      <alignment horizontal="center" vertical="center" wrapText="1"/>
    </xf>
    <xf numFmtId="9" fontId="22" fillId="0" borderId="11" xfId="0" applyNumberFormat="1" applyFont="1" applyFill="1" applyBorder="1" applyAlignment="1">
      <alignment vertical="center" wrapText="1"/>
    </xf>
    <xf numFmtId="9" fontId="27" fillId="0" borderId="11" xfId="0" applyNumberFormat="1" applyFont="1" applyFill="1" applyBorder="1" applyAlignment="1">
      <alignment vertical="center" wrapText="1"/>
    </xf>
    <xf numFmtId="176" fontId="27" fillId="0" borderId="10" xfId="0" applyNumberFormat="1" applyFont="1" applyFill="1" applyBorder="1" applyAlignment="1">
      <alignment horizontal="center" vertical="center" wrapText="1"/>
    </xf>
    <xf numFmtId="58" fontId="30" fillId="0" borderId="8" xfId="0" applyNumberFormat="1" applyFont="1" applyFill="1" applyBorder="1" applyAlignment="1">
      <alignment horizontal="center" vertical="center" wrapText="1"/>
    </xf>
    <xf numFmtId="58" fontId="31" fillId="0" borderId="8" xfId="0" applyNumberFormat="1" applyFont="1" applyFill="1" applyBorder="1" applyAlignment="1">
      <alignment horizontal="center" vertical="center" wrapText="1"/>
    </xf>
    <xf numFmtId="58" fontId="32" fillId="0" borderId="8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4" fillId="0" borderId="24" xfId="23" applyFont="1" applyFill="1" applyBorder="1" applyAlignment="1">
      <alignment horizontal="center" vertical="center"/>
    </xf>
    <xf numFmtId="0" fontId="3" fillId="0" borderId="24" xfId="23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10" fontId="27" fillId="0" borderId="11" xfId="0" applyNumberFormat="1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15" fillId="2" borderId="21" xfId="23" applyFont="1" applyFill="1" applyBorder="1" applyAlignment="1">
      <alignment horizontal="center" vertical="center"/>
    </xf>
    <xf numFmtId="0" fontId="15" fillId="2" borderId="17" xfId="23" applyFont="1" applyFill="1" applyBorder="1" applyAlignment="1">
      <alignment horizontal="center" vertical="center"/>
    </xf>
    <xf numFmtId="0" fontId="15" fillId="2" borderId="19" xfId="23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0" borderId="18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1" fillId="0" borderId="17" xfId="2" applyFont="1" applyFill="1" applyBorder="1" applyAlignment="1">
      <alignment horizontal="center" vertical="center" wrapText="1"/>
    </xf>
    <xf numFmtId="0" fontId="1" fillId="0" borderId="19" xfId="2" applyFont="1" applyFill="1" applyBorder="1" applyAlignment="1">
      <alignment horizontal="center" vertical="center" wrapText="1"/>
    </xf>
  </cellXfs>
  <cellStyles count="62">
    <cellStyle name="差_Sheet1" xfId="8"/>
    <cellStyle name="差_Sheet2" xfId="11"/>
    <cellStyle name="常规" xfId="0" builtinId="0"/>
    <cellStyle name="常规 10" xfId="15"/>
    <cellStyle name="常规 11" xfId="18"/>
    <cellStyle name="常规 12" xfId="6"/>
    <cellStyle name="常规 2" xfId="19"/>
    <cellStyle name="常规 2 2" xfId="13"/>
    <cellStyle name="常规 2 2 2" xfId="10"/>
    <cellStyle name="常规 2 3" xfId="14"/>
    <cellStyle name="常规 2 3 2" xfId="16"/>
    <cellStyle name="常规 2 4" xfId="17"/>
    <cellStyle name="常规 2 4 2" xfId="20"/>
    <cellStyle name="常规 2 5" xfId="5"/>
    <cellStyle name="常规 3" xfId="21"/>
    <cellStyle name="常规 3 2" xfId="12"/>
    <cellStyle name="常规 3 2 2" xfId="4"/>
    <cellStyle name="常规 3 3" xfId="22"/>
    <cellStyle name="常规 3 3 2" xfId="23"/>
    <cellStyle name="常规 3 4" xfId="24"/>
    <cellStyle name="常规 4" xfId="25"/>
    <cellStyle name="常规 4 2" xfId="26"/>
    <cellStyle name="常规 4 2 2" xfId="27"/>
    <cellStyle name="常规 4 3" xfId="28"/>
    <cellStyle name="常规 5" xfId="29"/>
    <cellStyle name="常规 5 2" xfId="3"/>
    <cellStyle name="常规 6" xfId="2"/>
    <cellStyle name="常规 6 2" xfId="30"/>
    <cellStyle name="常规 7" xfId="31"/>
    <cellStyle name="常规 7 2" xfId="32"/>
    <cellStyle name="常规 8" xfId="33"/>
    <cellStyle name="常规 8 2" xfId="9"/>
    <cellStyle name="常规 9" xfId="34"/>
    <cellStyle name="常规 9 2" xfId="35"/>
    <cellStyle name="超链接 2" xfId="37"/>
    <cellStyle name="超链接 2 2" xfId="38"/>
    <cellStyle name="超链接 2 2 2" xfId="39"/>
    <cellStyle name="超链接 2 3" xfId="40"/>
    <cellStyle name="超链接 2 3 2" xfId="41"/>
    <cellStyle name="超链接 2 4" xfId="42"/>
    <cellStyle name="超链接 3" xfId="44"/>
    <cellStyle name="超链接 3 2" xfId="45"/>
    <cellStyle name="超链接 3 2 2" xfId="46"/>
    <cellStyle name="超链接 3 3" xfId="47"/>
    <cellStyle name="超链接 3 3 2" xfId="48"/>
    <cellStyle name="超链接 3 4" xfId="7"/>
    <cellStyle name="超链接 4" xfId="49"/>
    <cellStyle name="超链接 4 2" xfId="50"/>
    <cellStyle name="超链接 4 2 2" xfId="1"/>
    <cellStyle name="超链接 4 3" xfId="51"/>
    <cellStyle name="超链接 5" xfId="52"/>
    <cellStyle name="超链接 5 2" xfId="53"/>
    <cellStyle name="超链接 5 2 2" xfId="54"/>
    <cellStyle name="超链接 5 3" xfId="55"/>
    <cellStyle name="超链接 6" xfId="56"/>
    <cellStyle name="超链接 6 2" xfId="57"/>
    <cellStyle name="超链接 6 2 2" xfId="58"/>
    <cellStyle name="超链接 6 3" xfId="59"/>
    <cellStyle name="超链接 7" xfId="60"/>
    <cellStyle name="超链接 8" xfId="61"/>
    <cellStyle name="好_Sheet1" xfId="36"/>
    <cellStyle name="好_Sheet2" xfId="4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1"/>
  <sheetViews>
    <sheetView zoomScale="80" zoomScaleNormal="80" workbookViewId="0">
      <pane xSplit="26" ySplit="4" topLeftCell="AA26" activePane="bottomRight" state="frozen"/>
      <selection pane="topRight"/>
      <selection pane="bottomLeft"/>
      <selection pane="bottomRight" activeCell="Z41" sqref="Z41"/>
    </sheetView>
  </sheetViews>
  <sheetFormatPr defaultColWidth="9" defaultRowHeight="14.25"/>
  <cols>
    <col min="1" max="1" width="3.375" customWidth="1"/>
    <col min="2" max="2" width="10.875" customWidth="1"/>
    <col min="3" max="3" width="5.875" customWidth="1"/>
    <col min="4" max="4" width="4.875" customWidth="1"/>
    <col min="5" max="5" width="5.25" customWidth="1"/>
    <col min="6" max="6" width="11" customWidth="1"/>
    <col min="7" max="7" width="9.125" customWidth="1"/>
    <col min="8" max="8" width="9.75" customWidth="1"/>
    <col min="9" max="9" width="3.625" customWidth="1"/>
    <col min="10" max="10" width="11.25" customWidth="1"/>
    <col min="11" max="11" width="6.25" customWidth="1"/>
    <col min="12" max="12" width="5.375" customWidth="1"/>
    <col min="13" max="13" width="7.5" customWidth="1"/>
    <col min="14" max="14" width="4.5" customWidth="1"/>
    <col min="15" max="15" width="11.375" customWidth="1"/>
    <col min="16" max="17" width="8.875" customWidth="1"/>
    <col min="18" max="18" width="3.25" customWidth="1"/>
    <col min="19" max="19" width="11.5" customWidth="1"/>
    <col min="20" max="20" width="6.375" customWidth="1"/>
    <col min="21" max="21" width="6.125" customWidth="1"/>
    <col min="22" max="22" width="11" customWidth="1"/>
    <col min="23" max="23" width="9.125" customWidth="1"/>
    <col min="24" max="24" width="8.5" customWidth="1"/>
    <col min="25" max="25" width="3.625" customWidth="1"/>
    <col min="26" max="26" width="5.5" customWidth="1"/>
  </cols>
  <sheetData>
    <row r="1" spans="1:26" ht="48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s="56" customFormat="1" ht="38.25" customHeight="1">
      <c r="A2" s="98" t="s">
        <v>1</v>
      </c>
      <c r="B2" s="98" t="s">
        <v>2</v>
      </c>
      <c r="C2" s="98" t="s">
        <v>3</v>
      </c>
      <c r="D2" s="98"/>
      <c r="E2" s="98"/>
      <c r="F2" s="98"/>
      <c r="G2" s="98"/>
      <c r="H2" s="98"/>
      <c r="I2" s="98"/>
      <c r="J2" s="98" t="s">
        <v>4</v>
      </c>
      <c r="K2" s="98"/>
      <c r="L2" s="98"/>
      <c r="M2" s="98"/>
      <c r="N2" s="98"/>
      <c r="O2" s="98"/>
      <c r="P2" s="98"/>
      <c r="Q2" s="98"/>
      <c r="R2" s="98"/>
      <c r="S2" s="98" t="s">
        <v>5</v>
      </c>
      <c r="T2" s="99"/>
      <c r="U2" s="99"/>
      <c r="V2" s="99"/>
      <c r="W2" s="99"/>
      <c r="X2" s="99"/>
      <c r="Y2" s="99"/>
      <c r="Z2" s="58" t="s">
        <v>6</v>
      </c>
    </row>
    <row r="3" spans="1:26" s="56" customFormat="1" ht="48.75" customHeight="1">
      <c r="A3" s="98"/>
      <c r="B3" s="98"/>
      <c r="C3" s="98" t="s">
        <v>7</v>
      </c>
      <c r="D3" s="100" t="s">
        <v>8</v>
      </c>
      <c r="E3" s="100"/>
      <c r="F3" s="98" t="s">
        <v>9</v>
      </c>
      <c r="G3" s="98"/>
      <c r="H3" s="98"/>
      <c r="I3" s="98"/>
      <c r="J3" s="98" t="s">
        <v>10</v>
      </c>
      <c r="K3" s="98"/>
      <c r="L3" s="98"/>
      <c r="M3" s="98" t="s">
        <v>11</v>
      </c>
      <c r="N3" s="98"/>
      <c r="O3" s="98" t="s">
        <v>12</v>
      </c>
      <c r="P3" s="98"/>
      <c r="Q3" s="98"/>
      <c r="R3" s="98"/>
      <c r="S3" s="98" t="s">
        <v>13</v>
      </c>
      <c r="T3" s="98"/>
      <c r="U3" s="106" t="s">
        <v>14</v>
      </c>
      <c r="V3" s="98" t="s">
        <v>12</v>
      </c>
      <c r="W3" s="98"/>
      <c r="X3" s="98"/>
      <c r="Y3" s="98"/>
      <c r="Z3" s="58"/>
    </row>
    <row r="4" spans="1:26" s="56" customFormat="1" ht="48.75" customHeight="1">
      <c r="A4" s="98"/>
      <c r="B4" s="98"/>
      <c r="C4" s="98"/>
      <c r="D4" s="58" t="s">
        <v>15</v>
      </c>
      <c r="E4" s="58" t="s">
        <v>16</v>
      </c>
      <c r="F4" s="58" t="s">
        <v>17</v>
      </c>
      <c r="G4" s="58" t="s">
        <v>18</v>
      </c>
      <c r="H4" s="98" t="s">
        <v>19</v>
      </c>
      <c r="I4" s="98"/>
      <c r="J4" s="58" t="s">
        <v>17</v>
      </c>
      <c r="K4" s="58" t="s">
        <v>20</v>
      </c>
      <c r="L4" s="58" t="s">
        <v>21</v>
      </c>
      <c r="M4" s="67" t="s">
        <v>22</v>
      </c>
      <c r="N4" s="58" t="s">
        <v>21</v>
      </c>
      <c r="O4" s="58" t="s">
        <v>17</v>
      </c>
      <c r="P4" s="58" t="s">
        <v>18</v>
      </c>
      <c r="Q4" s="98" t="s">
        <v>19</v>
      </c>
      <c r="R4" s="98"/>
      <c r="S4" s="58" t="s">
        <v>17</v>
      </c>
      <c r="T4" s="58" t="s">
        <v>23</v>
      </c>
      <c r="U4" s="107"/>
      <c r="V4" s="58" t="s">
        <v>17</v>
      </c>
      <c r="W4" s="58" t="s">
        <v>18</v>
      </c>
      <c r="X4" s="98" t="s">
        <v>19</v>
      </c>
      <c r="Y4" s="98"/>
      <c r="Z4" s="58"/>
    </row>
    <row r="5" spans="1:26" s="57" customFormat="1" ht="30" hidden="1" customHeight="1">
      <c r="A5" s="59"/>
      <c r="B5" s="60"/>
      <c r="C5" s="61"/>
      <c r="D5" s="61"/>
      <c r="E5" s="61"/>
      <c r="F5" s="62"/>
      <c r="G5" s="63"/>
      <c r="H5" s="101"/>
      <c r="I5" s="102"/>
      <c r="J5" s="62"/>
      <c r="K5" s="61"/>
      <c r="L5" s="61"/>
      <c r="M5" s="61"/>
      <c r="N5" s="61"/>
      <c r="O5" s="62"/>
      <c r="P5" s="63"/>
      <c r="Q5" s="103"/>
      <c r="R5" s="104"/>
      <c r="S5" s="62"/>
      <c r="T5" s="61"/>
      <c r="U5" s="61"/>
      <c r="V5" s="62"/>
      <c r="W5" s="63"/>
      <c r="X5" s="105"/>
      <c r="Y5" s="105"/>
      <c r="Z5" s="74"/>
    </row>
    <row r="6" spans="1:26" s="57" customFormat="1" ht="30" hidden="1" customHeight="1">
      <c r="A6" s="59"/>
      <c r="B6" s="60"/>
      <c r="C6" s="61"/>
      <c r="D6" s="61"/>
      <c r="E6" s="61"/>
      <c r="F6" s="62"/>
      <c r="G6" s="63"/>
      <c r="H6" s="64"/>
      <c r="I6" s="69"/>
      <c r="J6" s="62"/>
      <c r="K6" s="61"/>
      <c r="L6" s="61"/>
      <c r="M6" s="61"/>
      <c r="N6" s="61"/>
      <c r="O6" s="62"/>
      <c r="P6" s="63"/>
      <c r="Q6" s="64"/>
      <c r="R6" s="72"/>
      <c r="S6" s="62"/>
      <c r="T6" s="61"/>
      <c r="U6" s="61"/>
      <c r="V6" s="62"/>
      <c r="W6" s="63"/>
      <c r="X6" s="64"/>
      <c r="Y6" s="69"/>
      <c r="Z6" s="74"/>
    </row>
    <row r="7" spans="1:26" s="57" customFormat="1" ht="30" hidden="1" customHeight="1">
      <c r="A7" s="59"/>
      <c r="B7" s="60"/>
      <c r="C7" s="61"/>
      <c r="D7" s="61"/>
      <c r="E7" s="61"/>
      <c r="F7" s="62"/>
      <c r="G7" s="63"/>
      <c r="H7" s="64"/>
      <c r="I7" s="68"/>
      <c r="J7" s="62"/>
      <c r="K7" s="61"/>
      <c r="L7" s="61"/>
      <c r="M7" s="61"/>
      <c r="N7" s="61"/>
      <c r="O7" s="62"/>
      <c r="P7" s="63"/>
      <c r="Q7" s="64"/>
      <c r="R7" s="71"/>
      <c r="S7" s="62"/>
      <c r="T7" s="61"/>
      <c r="U7" s="61"/>
      <c r="V7" s="62"/>
      <c r="W7" s="63"/>
      <c r="X7" s="64"/>
      <c r="Y7" s="69"/>
      <c r="Z7" s="75"/>
    </row>
    <row r="8" spans="1:26" s="57" customFormat="1" ht="31.5" customHeight="1">
      <c r="A8" s="59">
        <v>1</v>
      </c>
      <c r="B8" s="60">
        <v>43207</v>
      </c>
      <c r="C8" s="61">
        <v>436</v>
      </c>
      <c r="D8" s="61">
        <v>226</v>
      </c>
      <c r="E8" s="61">
        <f t="shared" ref="E8:E13" si="0">D8-D7</f>
        <v>226</v>
      </c>
      <c r="F8" s="62" t="s">
        <v>24</v>
      </c>
      <c r="G8" s="63">
        <f t="shared" ref="G8:G13" si="1">D8/C8</f>
        <v>0.51834862385321101</v>
      </c>
      <c r="H8" s="64">
        <f t="shared" ref="H8:H12" si="2">G8-G7</f>
        <v>0.51834862385321101</v>
      </c>
      <c r="I8" s="69" t="s">
        <v>25</v>
      </c>
      <c r="J8" s="62" t="s">
        <v>26</v>
      </c>
      <c r="K8" s="61">
        <v>382</v>
      </c>
      <c r="L8" s="61">
        <f t="shared" ref="L8:L11" si="3">K8-K7</f>
        <v>382</v>
      </c>
      <c r="M8" s="61">
        <v>188</v>
      </c>
      <c r="N8" s="61">
        <f t="shared" ref="N8:N11" si="4">M8-M7</f>
        <v>188</v>
      </c>
      <c r="O8" s="62" t="s">
        <v>27</v>
      </c>
      <c r="P8" s="63">
        <f t="shared" ref="P8:P13" si="5">M8/K8</f>
        <v>0.49214659685863898</v>
      </c>
      <c r="Q8" s="64">
        <f t="shared" ref="Q8:Q11" si="6">P8-P7</f>
        <v>0.49214659685863898</v>
      </c>
      <c r="R8" s="71" t="s">
        <v>28</v>
      </c>
      <c r="S8" s="62" t="s">
        <v>29</v>
      </c>
      <c r="T8" s="61">
        <v>1342</v>
      </c>
      <c r="U8" s="61">
        <v>217</v>
      </c>
      <c r="V8" s="62" t="s">
        <v>30</v>
      </c>
      <c r="W8" s="63">
        <f t="shared" ref="W8:W13" si="7">U8/T8</f>
        <v>0.161698956780924</v>
      </c>
      <c r="X8" s="64">
        <f t="shared" ref="X8:X13" si="8">W8-W7</f>
        <v>0.161698956780924</v>
      </c>
      <c r="Y8" s="69" t="s">
        <v>31</v>
      </c>
      <c r="Z8" s="74" t="s">
        <v>32</v>
      </c>
    </row>
    <row r="9" spans="1:26" s="1" customFormat="1" ht="31.5" customHeight="1">
      <c r="A9" s="59">
        <v>2</v>
      </c>
      <c r="B9" s="60">
        <v>43210</v>
      </c>
      <c r="C9" s="61">
        <v>452</v>
      </c>
      <c r="D9" s="61">
        <v>450</v>
      </c>
      <c r="E9" s="61">
        <f t="shared" si="0"/>
        <v>224</v>
      </c>
      <c r="F9" s="62" t="s">
        <v>33</v>
      </c>
      <c r="G9" s="63">
        <f t="shared" si="1"/>
        <v>0.99557522123893805</v>
      </c>
      <c r="H9" s="64">
        <f t="shared" si="2"/>
        <v>0.47722659738572698</v>
      </c>
      <c r="I9" s="70" t="s">
        <v>28</v>
      </c>
      <c r="J9" s="62" t="s">
        <v>26</v>
      </c>
      <c r="K9" s="61">
        <v>569</v>
      </c>
      <c r="L9" s="61">
        <f t="shared" si="3"/>
        <v>187</v>
      </c>
      <c r="M9" s="61">
        <v>306</v>
      </c>
      <c r="N9" s="61">
        <f t="shared" si="4"/>
        <v>118</v>
      </c>
      <c r="O9" s="62" t="s">
        <v>27</v>
      </c>
      <c r="P9" s="63">
        <f t="shared" si="5"/>
        <v>0.53778558875219695</v>
      </c>
      <c r="Q9" s="64">
        <f t="shared" si="6"/>
        <v>4.5638991893558099E-2</v>
      </c>
      <c r="R9" s="71" t="s">
        <v>28</v>
      </c>
      <c r="S9" s="62" t="s">
        <v>29</v>
      </c>
      <c r="T9" s="61">
        <v>1568</v>
      </c>
      <c r="U9" s="61">
        <v>335</v>
      </c>
      <c r="V9" s="62" t="s">
        <v>30</v>
      </c>
      <c r="W9" s="63">
        <f t="shared" si="7"/>
        <v>0.21364795918367299</v>
      </c>
      <c r="X9" s="64">
        <f t="shared" si="8"/>
        <v>5.1949002402749501E-2</v>
      </c>
      <c r="Y9" s="69" t="s">
        <v>31</v>
      </c>
      <c r="Z9" s="76"/>
    </row>
    <row r="10" spans="1:26" s="1" customFormat="1" ht="31.5" customHeight="1">
      <c r="A10" s="59">
        <v>3</v>
      </c>
      <c r="B10" s="60">
        <v>43215</v>
      </c>
      <c r="C10" s="61">
        <v>452</v>
      </c>
      <c r="D10" s="61">
        <v>450</v>
      </c>
      <c r="E10" s="61">
        <f t="shared" si="0"/>
        <v>0</v>
      </c>
      <c r="F10" s="62" t="s">
        <v>34</v>
      </c>
      <c r="G10" s="63">
        <f t="shared" si="1"/>
        <v>0.99557522123893805</v>
      </c>
      <c r="H10" s="64">
        <f t="shared" si="2"/>
        <v>0</v>
      </c>
      <c r="I10" s="68" t="s">
        <v>35</v>
      </c>
      <c r="J10" s="62" t="s">
        <v>36</v>
      </c>
      <c r="K10" s="61">
        <v>736</v>
      </c>
      <c r="L10" s="61">
        <f t="shared" si="3"/>
        <v>167</v>
      </c>
      <c r="M10" s="61">
        <v>472</v>
      </c>
      <c r="N10" s="61">
        <f t="shared" si="4"/>
        <v>166</v>
      </c>
      <c r="O10" s="62" t="s">
        <v>37</v>
      </c>
      <c r="P10" s="63">
        <f t="shared" si="5"/>
        <v>0.64130434782608703</v>
      </c>
      <c r="Q10" s="64">
        <f t="shared" si="6"/>
        <v>0.10351875907388999</v>
      </c>
      <c r="R10" s="71" t="s">
        <v>28</v>
      </c>
      <c r="S10" s="62" t="s">
        <v>38</v>
      </c>
      <c r="T10" s="61">
        <v>1736</v>
      </c>
      <c r="U10" s="61">
        <v>499</v>
      </c>
      <c r="V10" s="62" t="s">
        <v>39</v>
      </c>
      <c r="W10" s="63">
        <f t="shared" si="7"/>
        <v>0.28744239631336399</v>
      </c>
      <c r="X10" s="64">
        <f t="shared" si="8"/>
        <v>7.3794437129690596E-2</v>
      </c>
      <c r="Y10" s="69" t="s">
        <v>31</v>
      </c>
      <c r="Z10" s="76"/>
    </row>
    <row r="11" spans="1:26" s="1" customFormat="1" ht="31.5" customHeight="1">
      <c r="A11" s="59">
        <v>4</v>
      </c>
      <c r="B11" s="60">
        <v>43218</v>
      </c>
      <c r="C11" s="61">
        <v>449</v>
      </c>
      <c r="D11" s="61">
        <v>447</v>
      </c>
      <c r="E11" s="61">
        <f t="shared" si="0"/>
        <v>-3</v>
      </c>
      <c r="F11" s="62" t="s">
        <v>33</v>
      </c>
      <c r="G11" s="63">
        <f t="shared" si="1"/>
        <v>0.99554565701558995</v>
      </c>
      <c r="H11" s="65" t="s">
        <v>40</v>
      </c>
      <c r="I11" s="70" t="s">
        <v>41</v>
      </c>
      <c r="J11" s="62" t="s">
        <v>42</v>
      </c>
      <c r="K11" s="61">
        <v>894</v>
      </c>
      <c r="L11" s="61">
        <f t="shared" si="3"/>
        <v>158</v>
      </c>
      <c r="M11" s="61">
        <v>674</v>
      </c>
      <c r="N11" s="61">
        <f t="shared" si="4"/>
        <v>202</v>
      </c>
      <c r="O11" s="62" t="s">
        <v>43</v>
      </c>
      <c r="P11" s="63">
        <f t="shared" si="5"/>
        <v>0.75391498881431795</v>
      </c>
      <c r="Q11" s="64">
        <f t="shared" si="6"/>
        <v>0.11261064098823099</v>
      </c>
      <c r="R11" s="71" t="s">
        <v>28</v>
      </c>
      <c r="S11" s="62" t="s">
        <v>44</v>
      </c>
      <c r="T11" s="61">
        <v>1770</v>
      </c>
      <c r="U11" s="61">
        <v>703</v>
      </c>
      <c r="V11" s="62" t="s">
        <v>45</v>
      </c>
      <c r="W11" s="63">
        <f t="shared" si="7"/>
        <v>0.39717514124293801</v>
      </c>
      <c r="X11" s="64">
        <f t="shared" si="8"/>
        <v>0.10973274492957399</v>
      </c>
      <c r="Y11" s="69" t="s">
        <v>31</v>
      </c>
      <c r="Z11" s="76"/>
    </row>
    <row r="12" spans="1:26" s="1" customFormat="1" ht="31.5" customHeight="1">
      <c r="A12" s="59">
        <v>5</v>
      </c>
      <c r="B12" s="60">
        <v>43224</v>
      </c>
      <c r="C12" s="61">
        <v>449</v>
      </c>
      <c r="D12" s="61">
        <v>447</v>
      </c>
      <c r="E12" s="61">
        <f t="shared" si="0"/>
        <v>0</v>
      </c>
      <c r="F12" s="62" t="s">
        <v>34</v>
      </c>
      <c r="G12" s="63">
        <f t="shared" si="1"/>
        <v>0.99554565701558995</v>
      </c>
      <c r="H12" s="64">
        <f t="shared" si="2"/>
        <v>0</v>
      </c>
      <c r="I12" s="68" t="s">
        <v>35</v>
      </c>
      <c r="J12" s="62" t="s">
        <v>46</v>
      </c>
      <c r="K12" s="61">
        <v>205</v>
      </c>
      <c r="L12" s="61">
        <v>0</v>
      </c>
      <c r="M12" s="61">
        <v>195</v>
      </c>
      <c r="N12" s="61">
        <v>0</v>
      </c>
      <c r="O12" s="62" t="s">
        <v>47</v>
      </c>
      <c r="P12" s="63">
        <f t="shared" si="5"/>
        <v>0.95121951219512202</v>
      </c>
      <c r="Q12" s="73">
        <v>0</v>
      </c>
      <c r="R12" s="70" t="s">
        <v>48</v>
      </c>
      <c r="S12" s="62" t="s">
        <v>49</v>
      </c>
      <c r="T12" s="61">
        <v>1876</v>
      </c>
      <c r="U12" s="61">
        <v>898</v>
      </c>
      <c r="V12" s="62" t="s">
        <v>47</v>
      </c>
      <c r="W12" s="63">
        <f t="shared" si="7"/>
        <v>0.47867803837953099</v>
      </c>
      <c r="X12" s="64">
        <f t="shared" si="8"/>
        <v>8.1502897136593103E-2</v>
      </c>
      <c r="Y12" s="69" t="s">
        <v>31</v>
      </c>
      <c r="Z12" s="74" t="s">
        <v>50</v>
      </c>
    </row>
    <row r="13" spans="1:26" s="1" customFormat="1" ht="31.5" customHeight="1">
      <c r="A13" s="59">
        <v>6</v>
      </c>
      <c r="B13" s="60">
        <v>43231</v>
      </c>
      <c r="C13" s="61">
        <v>449</v>
      </c>
      <c r="D13" s="61">
        <v>447</v>
      </c>
      <c r="E13" s="61">
        <f t="shared" si="0"/>
        <v>0</v>
      </c>
      <c r="F13" s="62" t="s">
        <v>51</v>
      </c>
      <c r="G13" s="63">
        <f t="shared" si="1"/>
        <v>0.99554565701558995</v>
      </c>
      <c r="H13" s="64">
        <f>-(G13-G12)</f>
        <v>0</v>
      </c>
      <c r="I13" s="68" t="s">
        <v>35</v>
      </c>
      <c r="J13" s="62" t="s">
        <v>52</v>
      </c>
      <c r="K13" s="61">
        <v>498</v>
      </c>
      <c r="L13" s="61">
        <f t="shared" ref="L13:Q13" si="9">K13-K12</f>
        <v>293</v>
      </c>
      <c r="M13" s="61">
        <v>442</v>
      </c>
      <c r="N13" s="61">
        <f t="shared" si="9"/>
        <v>247</v>
      </c>
      <c r="O13" s="62" t="s">
        <v>53</v>
      </c>
      <c r="P13" s="63">
        <f t="shared" si="5"/>
        <v>0.88755020080321301</v>
      </c>
      <c r="Q13" s="64">
        <f t="shared" si="9"/>
        <v>-6.3669311391908998E-2</v>
      </c>
      <c r="R13" s="72" t="s">
        <v>25</v>
      </c>
      <c r="S13" s="62" t="s">
        <v>54</v>
      </c>
      <c r="T13" s="61">
        <v>2269</v>
      </c>
      <c r="U13" s="61">
        <v>1145</v>
      </c>
      <c r="V13" s="62" t="s">
        <v>55</v>
      </c>
      <c r="W13" s="63">
        <f t="shared" si="7"/>
        <v>0.50462758924636397</v>
      </c>
      <c r="X13" s="64">
        <f t="shared" si="8"/>
        <v>2.59495508668331E-2</v>
      </c>
      <c r="Y13" s="69" t="s">
        <v>31</v>
      </c>
      <c r="Z13" s="76"/>
    </row>
    <row r="14" spans="1:26" s="1" customFormat="1" ht="31.5" customHeight="1">
      <c r="A14" s="59">
        <v>7</v>
      </c>
      <c r="B14" s="60">
        <v>43238</v>
      </c>
      <c r="C14" s="61">
        <v>429</v>
      </c>
      <c r="D14" s="61">
        <v>429</v>
      </c>
      <c r="E14" s="61">
        <f t="shared" ref="E14:E15" si="10">D14-D13</f>
        <v>-18</v>
      </c>
      <c r="F14" s="62" t="s">
        <v>56</v>
      </c>
      <c r="G14" s="66">
        <f t="shared" ref="G14:G15" si="11">D14/C14</f>
        <v>1</v>
      </c>
      <c r="H14" s="64">
        <f t="shared" ref="H14:H19" si="12">(G14-G13)</f>
        <v>4.4543429844098297E-3</v>
      </c>
      <c r="I14" s="71" t="s">
        <v>28</v>
      </c>
      <c r="J14" s="62" t="s">
        <v>57</v>
      </c>
      <c r="K14" s="61">
        <v>786</v>
      </c>
      <c r="L14" s="61">
        <f t="shared" ref="L14:Q14" si="13">K14-K13</f>
        <v>288</v>
      </c>
      <c r="M14" s="61">
        <v>693</v>
      </c>
      <c r="N14" s="61">
        <f t="shared" si="13"/>
        <v>251</v>
      </c>
      <c r="O14" s="62" t="s">
        <v>58</v>
      </c>
      <c r="P14" s="63">
        <f t="shared" ref="P14:P15" si="14">M14/K14</f>
        <v>0.88167938931297696</v>
      </c>
      <c r="Q14" s="64">
        <f t="shared" si="13"/>
        <v>-5.8708114902358303E-3</v>
      </c>
      <c r="R14" s="72" t="s">
        <v>25</v>
      </c>
      <c r="S14" s="62" t="s">
        <v>54</v>
      </c>
      <c r="T14" s="61">
        <v>2557</v>
      </c>
      <c r="U14" s="61">
        <v>1396</v>
      </c>
      <c r="V14" s="62" t="s">
        <v>55</v>
      </c>
      <c r="W14" s="63">
        <f t="shared" ref="W14:W15" si="15">U14/T14</f>
        <v>0.54595228783730898</v>
      </c>
      <c r="X14" s="64">
        <f t="shared" ref="X14:X15" si="16">W14-W13</f>
        <v>4.1324698590945202E-2</v>
      </c>
      <c r="Y14" s="69" t="s">
        <v>31</v>
      </c>
      <c r="Z14" s="74" t="s">
        <v>59</v>
      </c>
    </row>
    <row r="15" spans="1:26" ht="31.5" customHeight="1">
      <c r="A15" s="59">
        <v>8</v>
      </c>
      <c r="B15" s="60">
        <v>43245</v>
      </c>
      <c r="C15" s="61">
        <v>429</v>
      </c>
      <c r="D15" s="61">
        <v>429</v>
      </c>
      <c r="E15" s="61">
        <f t="shared" si="10"/>
        <v>0</v>
      </c>
      <c r="F15" s="62" t="s">
        <v>56</v>
      </c>
      <c r="G15" s="66">
        <f t="shared" si="11"/>
        <v>1</v>
      </c>
      <c r="H15" s="64">
        <f t="shared" si="12"/>
        <v>0</v>
      </c>
      <c r="I15" s="68" t="s">
        <v>35</v>
      </c>
      <c r="J15" s="62" t="s">
        <v>60</v>
      </c>
      <c r="K15" s="61">
        <v>1037</v>
      </c>
      <c r="L15" s="61">
        <f t="shared" ref="L15:Q15" si="17">K15-K14</f>
        <v>251</v>
      </c>
      <c r="M15" s="61">
        <v>898</v>
      </c>
      <c r="N15" s="61">
        <f t="shared" si="17"/>
        <v>205</v>
      </c>
      <c r="O15" s="62" t="s">
        <v>61</v>
      </c>
      <c r="P15" s="63">
        <f t="shared" si="14"/>
        <v>0.86595949855351995</v>
      </c>
      <c r="Q15" s="64">
        <f t="shared" si="17"/>
        <v>-1.5719890759457299E-2</v>
      </c>
      <c r="R15" s="72" t="s">
        <v>25</v>
      </c>
      <c r="S15" s="62" t="s">
        <v>62</v>
      </c>
      <c r="T15" s="61">
        <v>2808</v>
      </c>
      <c r="U15" s="61">
        <v>1601</v>
      </c>
      <c r="V15" s="62" t="s">
        <v>55</v>
      </c>
      <c r="W15" s="63">
        <f t="shared" si="15"/>
        <v>0.57015669515669498</v>
      </c>
      <c r="X15" s="64">
        <f t="shared" si="16"/>
        <v>2.42044073193859E-2</v>
      </c>
      <c r="Y15" s="69" t="s">
        <v>31</v>
      </c>
      <c r="Z15" s="74"/>
    </row>
    <row r="16" spans="1:26" ht="31.5" customHeight="1">
      <c r="A16" s="59">
        <v>9</v>
      </c>
      <c r="B16" s="60">
        <v>43251</v>
      </c>
      <c r="C16" s="61">
        <v>429</v>
      </c>
      <c r="D16" s="61">
        <v>429</v>
      </c>
      <c r="E16" s="61">
        <f t="shared" ref="E16" si="18">D16-D15</f>
        <v>0</v>
      </c>
      <c r="F16" s="62" t="s">
        <v>56</v>
      </c>
      <c r="G16" s="66">
        <f t="shared" ref="G16" si="19">D16/C16</f>
        <v>1</v>
      </c>
      <c r="H16" s="64">
        <f t="shared" si="12"/>
        <v>0</v>
      </c>
      <c r="I16" s="68" t="s">
        <v>35</v>
      </c>
      <c r="J16" s="62" t="s">
        <v>63</v>
      </c>
      <c r="K16" s="61">
        <v>1189</v>
      </c>
      <c r="L16" s="61">
        <f t="shared" ref="L16:Q16" si="20">K16-K15</f>
        <v>152</v>
      </c>
      <c r="M16" s="61">
        <v>1012</v>
      </c>
      <c r="N16" s="61">
        <f t="shared" si="20"/>
        <v>114</v>
      </c>
      <c r="O16" s="62" t="s">
        <v>61</v>
      </c>
      <c r="P16" s="63">
        <f t="shared" ref="P16" si="21">M16/K16</f>
        <v>0.851135407905803</v>
      </c>
      <c r="Q16" s="64">
        <f t="shared" si="20"/>
        <v>-1.48240906477165E-2</v>
      </c>
      <c r="R16" s="72" t="s">
        <v>25</v>
      </c>
      <c r="S16" s="62" t="s">
        <v>64</v>
      </c>
      <c r="T16" s="61">
        <v>2960</v>
      </c>
      <c r="U16" s="61">
        <v>1715</v>
      </c>
      <c r="V16" s="62" t="s">
        <v>55</v>
      </c>
      <c r="W16" s="63">
        <f t="shared" ref="W16" si="22">U16/T16</f>
        <v>0.579391891891892</v>
      </c>
      <c r="X16" s="64">
        <f t="shared" ref="X16" si="23">W16-W15</f>
        <v>9.2351967351966806E-3</v>
      </c>
      <c r="Y16" s="69" t="s">
        <v>31</v>
      </c>
      <c r="Z16" s="74"/>
    </row>
    <row r="17" spans="1:26" ht="31.5" customHeight="1">
      <c r="A17" s="59">
        <v>10</v>
      </c>
      <c r="B17" s="60">
        <v>43258</v>
      </c>
      <c r="C17" s="61">
        <v>432</v>
      </c>
      <c r="D17" s="61">
        <v>432</v>
      </c>
      <c r="E17" s="61">
        <f t="shared" ref="E17" si="24">D17-D16</f>
        <v>3</v>
      </c>
      <c r="F17" s="62" t="s">
        <v>56</v>
      </c>
      <c r="G17" s="66">
        <f t="shared" ref="G17" si="25">D17/C17</f>
        <v>1</v>
      </c>
      <c r="H17" s="64">
        <f t="shared" si="12"/>
        <v>0</v>
      </c>
      <c r="I17" s="68" t="s">
        <v>35</v>
      </c>
      <c r="J17" s="62" t="s">
        <v>65</v>
      </c>
      <c r="K17" s="61">
        <v>318</v>
      </c>
      <c r="L17" s="61">
        <v>0</v>
      </c>
      <c r="M17" s="61">
        <v>261</v>
      </c>
      <c r="N17" s="61">
        <v>0</v>
      </c>
      <c r="O17" s="62" t="s">
        <v>66</v>
      </c>
      <c r="P17" s="63">
        <f t="shared" ref="P17" si="26">M17/K17</f>
        <v>0.820754716981132</v>
      </c>
      <c r="Q17" s="73">
        <v>0</v>
      </c>
      <c r="R17" s="70" t="s">
        <v>48</v>
      </c>
      <c r="S17" s="62" t="s">
        <v>64</v>
      </c>
      <c r="T17" s="61">
        <v>3278</v>
      </c>
      <c r="U17" s="61">
        <v>1976</v>
      </c>
      <c r="V17" s="62" t="s">
        <v>55</v>
      </c>
      <c r="W17" s="63">
        <f t="shared" ref="W17" si="27">U17/T17</f>
        <v>0.60280658938377096</v>
      </c>
      <c r="X17" s="64">
        <f t="shared" ref="X17" si="28">W17-W16</f>
        <v>2.3414697491878699E-2</v>
      </c>
      <c r="Y17" s="69" t="s">
        <v>31</v>
      </c>
      <c r="Z17" s="74" t="s">
        <v>50</v>
      </c>
    </row>
    <row r="18" spans="1:26" ht="31.5" customHeight="1">
      <c r="A18" s="59">
        <v>11</v>
      </c>
      <c r="B18" s="60">
        <v>43266</v>
      </c>
      <c r="C18" s="61">
        <v>433</v>
      </c>
      <c r="D18" s="61">
        <v>430</v>
      </c>
      <c r="E18" s="61">
        <f t="shared" ref="E18" si="29">D18-D17</f>
        <v>-2</v>
      </c>
      <c r="F18" s="62" t="s">
        <v>67</v>
      </c>
      <c r="G18" s="66">
        <f t="shared" ref="G18" si="30">D18/C18</f>
        <v>0.99307159353348695</v>
      </c>
      <c r="H18" s="64">
        <f t="shared" si="12"/>
        <v>-6.9284064665127197E-3</v>
      </c>
      <c r="I18" s="69" t="s">
        <v>25</v>
      </c>
      <c r="J18" s="62" t="s">
        <v>68</v>
      </c>
      <c r="K18" s="61">
        <v>766</v>
      </c>
      <c r="L18" s="61">
        <f t="shared" ref="L18:Q18" si="31">K18-K17</f>
        <v>448</v>
      </c>
      <c r="M18" s="61">
        <v>601</v>
      </c>
      <c r="N18" s="61">
        <f t="shared" si="31"/>
        <v>340</v>
      </c>
      <c r="O18" s="62" t="s">
        <v>53</v>
      </c>
      <c r="P18" s="63">
        <f t="shared" ref="P18:P19" si="32">M18/K18</f>
        <v>0.78459530026109703</v>
      </c>
      <c r="Q18" s="64">
        <f t="shared" si="31"/>
        <v>-3.6159416720035503E-2</v>
      </c>
      <c r="R18" s="72" t="s">
        <v>25</v>
      </c>
      <c r="S18" s="62" t="s">
        <v>69</v>
      </c>
      <c r="T18" s="61">
        <v>3726</v>
      </c>
      <c r="U18" s="61">
        <v>2316</v>
      </c>
      <c r="V18" s="62" t="s">
        <v>55</v>
      </c>
      <c r="W18" s="63">
        <f t="shared" ref="W18:W26" si="33">U18/T18</f>
        <v>0.62157809983896894</v>
      </c>
      <c r="X18" s="64">
        <f t="shared" ref="X18" si="34">W18-W17</f>
        <v>1.87715104551988E-2</v>
      </c>
      <c r="Y18" s="69" t="s">
        <v>31</v>
      </c>
      <c r="Z18" s="74"/>
    </row>
    <row r="19" spans="1:26" ht="31.5" customHeight="1">
      <c r="A19" s="59">
        <v>12</v>
      </c>
      <c r="B19" s="60">
        <v>43275</v>
      </c>
      <c r="C19" s="61">
        <v>433</v>
      </c>
      <c r="D19" s="61">
        <v>433</v>
      </c>
      <c r="E19" s="61">
        <f t="shared" ref="E19" si="35">D19-D18</f>
        <v>3</v>
      </c>
      <c r="F19" s="62" t="s">
        <v>56</v>
      </c>
      <c r="G19" s="66">
        <f t="shared" ref="G19:G26" si="36">D19/C19</f>
        <v>1</v>
      </c>
      <c r="H19" s="64">
        <f t="shared" si="12"/>
        <v>6.9284064665127197E-3</v>
      </c>
      <c r="I19" s="71" t="s">
        <v>28</v>
      </c>
      <c r="J19" s="62" t="s">
        <v>70</v>
      </c>
      <c r="K19" s="61">
        <v>1067</v>
      </c>
      <c r="L19" s="61">
        <f>K19-K18</f>
        <v>301</v>
      </c>
      <c r="M19" s="61">
        <v>869</v>
      </c>
      <c r="N19" s="61">
        <v>268</v>
      </c>
      <c r="O19" s="62" t="s">
        <v>71</v>
      </c>
      <c r="P19" s="63">
        <f t="shared" si="32"/>
        <v>0.81443298969072198</v>
      </c>
      <c r="Q19" s="64">
        <f>P19-P18</f>
        <v>2.98376894296251E-2</v>
      </c>
      <c r="R19" s="71" t="s">
        <v>28</v>
      </c>
      <c r="S19" s="62" t="s">
        <v>72</v>
      </c>
      <c r="T19" s="61">
        <v>4027</v>
      </c>
      <c r="U19" s="61">
        <v>2584</v>
      </c>
      <c r="V19" s="62" t="s">
        <v>55</v>
      </c>
      <c r="W19" s="63">
        <f t="shared" si="33"/>
        <v>0.64166873603178498</v>
      </c>
      <c r="X19" s="64">
        <f t="shared" ref="X19" si="37">W19-W18</f>
        <v>2.0090636192816001E-2</v>
      </c>
      <c r="Y19" s="69" t="s">
        <v>31</v>
      </c>
      <c r="Z19" s="74"/>
    </row>
    <row r="20" spans="1:26" ht="31.5" customHeight="1">
      <c r="A20" s="59">
        <v>13</v>
      </c>
      <c r="B20" s="60">
        <v>43280</v>
      </c>
      <c r="C20" s="61">
        <v>435</v>
      </c>
      <c r="D20" s="61">
        <v>435</v>
      </c>
      <c r="E20" s="61">
        <v>2</v>
      </c>
      <c r="F20" s="62" t="s">
        <v>56</v>
      </c>
      <c r="G20" s="66">
        <f t="shared" si="36"/>
        <v>1</v>
      </c>
      <c r="H20" s="64">
        <v>4.4999999999999997E-3</v>
      </c>
      <c r="I20" s="71" t="s">
        <v>28</v>
      </c>
      <c r="J20" s="62" t="s">
        <v>65</v>
      </c>
      <c r="K20" s="61">
        <v>1326</v>
      </c>
      <c r="L20" s="61">
        <f>K20-K19</f>
        <v>259</v>
      </c>
      <c r="M20" s="61">
        <v>1054</v>
      </c>
      <c r="N20" s="61">
        <v>185</v>
      </c>
      <c r="O20" s="62" t="s">
        <v>73</v>
      </c>
      <c r="P20" s="63">
        <v>0.79479999999999995</v>
      </c>
      <c r="Q20" s="64">
        <v>-1.9599999999999999E-2</v>
      </c>
      <c r="R20" s="72" t="s">
        <v>25</v>
      </c>
      <c r="S20" s="62" t="s">
        <v>69</v>
      </c>
      <c r="T20" s="61">
        <v>4286</v>
      </c>
      <c r="U20" s="61">
        <v>2771</v>
      </c>
      <c r="V20" s="62" t="s">
        <v>74</v>
      </c>
      <c r="W20" s="63">
        <f t="shared" si="33"/>
        <v>0.64652356509566</v>
      </c>
      <c r="X20" s="64">
        <v>4.7999999999999996E-3</v>
      </c>
      <c r="Y20" s="69" t="s">
        <v>31</v>
      </c>
      <c r="Z20" s="74"/>
    </row>
    <row r="21" spans="1:26" ht="31.5" customHeight="1">
      <c r="A21" s="59">
        <v>14</v>
      </c>
      <c r="B21" s="60">
        <v>43286</v>
      </c>
      <c r="C21" s="61">
        <v>435</v>
      </c>
      <c r="D21" s="61">
        <v>435</v>
      </c>
      <c r="E21" s="61">
        <v>0</v>
      </c>
      <c r="F21" s="62" t="s">
        <v>56</v>
      </c>
      <c r="G21" s="66">
        <f t="shared" si="36"/>
        <v>1</v>
      </c>
      <c r="H21" s="64">
        <v>0</v>
      </c>
      <c r="I21" s="68" t="s">
        <v>35</v>
      </c>
      <c r="J21" s="62" t="s">
        <v>70</v>
      </c>
      <c r="K21" s="61">
        <v>293</v>
      </c>
      <c r="L21" s="61">
        <v>0</v>
      </c>
      <c r="M21" s="61">
        <v>207</v>
      </c>
      <c r="N21" s="61">
        <v>0</v>
      </c>
      <c r="O21" s="62" t="s">
        <v>75</v>
      </c>
      <c r="P21" s="63">
        <v>0.70650000000000002</v>
      </c>
      <c r="Q21" s="73">
        <v>0</v>
      </c>
      <c r="R21" s="70" t="s">
        <v>48</v>
      </c>
      <c r="S21" s="62" t="s">
        <v>76</v>
      </c>
      <c r="T21" s="61">
        <v>4579</v>
      </c>
      <c r="U21" s="61">
        <v>2978</v>
      </c>
      <c r="V21" s="62" t="s">
        <v>77</v>
      </c>
      <c r="W21" s="63">
        <f t="shared" si="33"/>
        <v>0.650360340685739</v>
      </c>
      <c r="X21" s="64">
        <v>3.8999999999999998E-3</v>
      </c>
      <c r="Y21" s="69" t="s">
        <v>31</v>
      </c>
      <c r="Z21" s="74" t="s">
        <v>50</v>
      </c>
    </row>
    <row r="22" spans="1:26" ht="31.5" customHeight="1">
      <c r="A22" s="59">
        <v>15</v>
      </c>
      <c r="B22" s="60">
        <v>43293</v>
      </c>
      <c r="C22" s="61">
        <v>435</v>
      </c>
      <c r="D22" s="61">
        <v>435</v>
      </c>
      <c r="E22" s="61">
        <v>0</v>
      </c>
      <c r="F22" s="62" t="s">
        <v>56</v>
      </c>
      <c r="G22" s="66">
        <f t="shared" si="36"/>
        <v>1</v>
      </c>
      <c r="H22" s="64">
        <v>0</v>
      </c>
      <c r="I22" s="68" t="s">
        <v>35</v>
      </c>
      <c r="J22" s="62" t="s">
        <v>78</v>
      </c>
      <c r="K22" s="61">
        <v>636</v>
      </c>
      <c r="L22" s="61">
        <v>343</v>
      </c>
      <c r="M22" s="61">
        <v>471</v>
      </c>
      <c r="N22" s="61">
        <v>264</v>
      </c>
      <c r="O22" s="62" t="s">
        <v>79</v>
      </c>
      <c r="P22" s="63">
        <v>0.74060000000000004</v>
      </c>
      <c r="Q22" s="64">
        <v>3.4099999999999998E-2</v>
      </c>
      <c r="R22" s="71" t="s">
        <v>28</v>
      </c>
      <c r="S22" s="62" t="s">
        <v>80</v>
      </c>
      <c r="T22" s="61">
        <v>4922</v>
      </c>
      <c r="U22" s="61">
        <v>3242</v>
      </c>
      <c r="V22" s="62" t="s">
        <v>81</v>
      </c>
      <c r="W22" s="63">
        <f t="shared" si="33"/>
        <v>0.65867533522958099</v>
      </c>
      <c r="X22" s="64">
        <v>8.3000000000000001E-3</v>
      </c>
      <c r="Y22" s="69" t="s">
        <v>31</v>
      </c>
      <c r="Z22" s="74"/>
    </row>
    <row r="23" spans="1:26" ht="31.5" customHeight="1">
      <c r="A23" s="59">
        <v>16</v>
      </c>
      <c r="B23" s="60">
        <v>43300</v>
      </c>
      <c r="C23" s="61">
        <v>435</v>
      </c>
      <c r="D23" s="61">
        <v>435</v>
      </c>
      <c r="E23" s="61">
        <v>0</v>
      </c>
      <c r="F23" s="62" t="s">
        <v>56</v>
      </c>
      <c r="G23" s="66">
        <f t="shared" si="36"/>
        <v>1</v>
      </c>
      <c r="H23" s="64">
        <v>0</v>
      </c>
      <c r="I23" s="68" t="s">
        <v>35</v>
      </c>
      <c r="J23" s="62" t="s">
        <v>78</v>
      </c>
      <c r="K23" s="61">
        <v>917</v>
      </c>
      <c r="L23" s="61">
        <v>281</v>
      </c>
      <c r="M23" s="61">
        <v>708</v>
      </c>
      <c r="N23" s="61">
        <v>237</v>
      </c>
      <c r="O23" s="62" t="s">
        <v>82</v>
      </c>
      <c r="P23" s="63">
        <v>0.77210000000000001</v>
      </c>
      <c r="Q23" s="64">
        <v>3.15E-2</v>
      </c>
      <c r="R23" s="71" t="s">
        <v>28</v>
      </c>
      <c r="S23" s="62" t="s">
        <v>83</v>
      </c>
      <c r="T23" s="61">
        <v>5203</v>
      </c>
      <c r="U23" s="61">
        <v>3479</v>
      </c>
      <c r="V23" s="62" t="s">
        <v>84</v>
      </c>
      <c r="W23" s="63">
        <f t="shared" si="33"/>
        <v>0.66865270036517399</v>
      </c>
      <c r="X23" s="64">
        <v>0.01</v>
      </c>
      <c r="Y23" s="69" t="s">
        <v>31</v>
      </c>
      <c r="Z23" s="74"/>
    </row>
    <row r="24" spans="1:26" ht="31.5" customHeight="1">
      <c r="A24" s="59">
        <v>17</v>
      </c>
      <c r="B24" s="60">
        <v>43307</v>
      </c>
      <c r="C24" s="61">
        <v>435</v>
      </c>
      <c r="D24" s="61">
        <v>435</v>
      </c>
      <c r="E24" s="61">
        <v>0</v>
      </c>
      <c r="F24" s="62" t="s">
        <v>56</v>
      </c>
      <c r="G24" s="66">
        <f t="shared" si="36"/>
        <v>1</v>
      </c>
      <c r="H24" s="64">
        <v>0</v>
      </c>
      <c r="I24" s="68" t="s">
        <v>35</v>
      </c>
      <c r="J24" s="62" t="s">
        <v>85</v>
      </c>
      <c r="K24" s="61">
        <v>1262</v>
      </c>
      <c r="L24" s="61">
        <v>345</v>
      </c>
      <c r="M24" s="61">
        <v>913</v>
      </c>
      <c r="N24" s="61">
        <v>205</v>
      </c>
      <c r="O24" s="62" t="s">
        <v>86</v>
      </c>
      <c r="P24" s="63">
        <v>0.72350000000000003</v>
      </c>
      <c r="Q24" s="64">
        <f t="shared" ref="Q24:Q25" si="38">P24-P23</f>
        <v>-4.8599999999999997E-2</v>
      </c>
      <c r="R24" s="72" t="s">
        <v>25</v>
      </c>
      <c r="S24" s="62" t="s">
        <v>83</v>
      </c>
      <c r="T24" s="61">
        <v>5548</v>
      </c>
      <c r="U24" s="61">
        <v>3684</v>
      </c>
      <c r="V24" s="62" t="s">
        <v>87</v>
      </c>
      <c r="W24" s="63">
        <f t="shared" si="33"/>
        <v>0.66402307137707295</v>
      </c>
      <c r="X24" s="64">
        <v>-4.7000000000000002E-3</v>
      </c>
      <c r="Y24" s="72" t="s">
        <v>25</v>
      </c>
      <c r="Z24" s="74"/>
    </row>
    <row r="25" spans="1:26" ht="31.5" customHeight="1">
      <c r="A25" s="59">
        <v>18</v>
      </c>
      <c r="B25" s="60">
        <v>43312</v>
      </c>
      <c r="C25" s="61">
        <v>435</v>
      </c>
      <c r="D25" s="61">
        <v>435</v>
      </c>
      <c r="E25" s="61">
        <v>0</v>
      </c>
      <c r="F25" s="62" t="s">
        <v>56</v>
      </c>
      <c r="G25" s="66">
        <f t="shared" si="36"/>
        <v>1</v>
      </c>
      <c r="H25" s="64">
        <v>0</v>
      </c>
      <c r="I25" s="68" t="s">
        <v>35</v>
      </c>
      <c r="J25" s="62" t="s">
        <v>78</v>
      </c>
      <c r="K25" s="61">
        <v>1408</v>
      </c>
      <c r="L25" s="61">
        <v>146</v>
      </c>
      <c r="M25" s="61">
        <v>994</v>
      </c>
      <c r="N25" s="61">
        <v>81</v>
      </c>
      <c r="O25" s="62" t="s">
        <v>88</v>
      </c>
      <c r="P25" s="63">
        <v>0.70599999999999996</v>
      </c>
      <c r="Q25" s="64">
        <f t="shared" si="38"/>
        <v>-1.7500000000000099E-2</v>
      </c>
      <c r="R25" s="72" t="s">
        <v>25</v>
      </c>
      <c r="S25" s="62" t="s">
        <v>83</v>
      </c>
      <c r="T25" s="61">
        <v>5694</v>
      </c>
      <c r="U25" s="61">
        <v>3765</v>
      </c>
      <c r="V25" s="62" t="s">
        <v>89</v>
      </c>
      <c r="W25" s="63">
        <f t="shared" si="33"/>
        <v>0.661222339304531</v>
      </c>
      <c r="X25" s="64">
        <v>-2.8E-3</v>
      </c>
      <c r="Y25" s="72" t="s">
        <v>25</v>
      </c>
      <c r="Z25" s="74"/>
    </row>
    <row r="26" spans="1:26" ht="31.5" customHeight="1">
      <c r="A26" s="59">
        <v>19</v>
      </c>
      <c r="B26" s="60">
        <v>43314</v>
      </c>
      <c r="C26" s="61">
        <v>435</v>
      </c>
      <c r="D26" s="61">
        <v>435</v>
      </c>
      <c r="E26" s="61">
        <v>0</v>
      </c>
      <c r="F26" s="62" t="s">
        <v>56</v>
      </c>
      <c r="G26" s="66">
        <f t="shared" si="36"/>
        <v>1</v>
      </c>
      <c r="H26" s="64">
        <v>0</v>
      </c>
      <c r="I26" s="68" t="s">
        <v>35</v>
      </c>
      <c r="J26" s="62" t="s">
        <v>90</v>
      </c>
      <c r="K26" s="61">
        <v>76</v>
      </c>
      <c r="L26" s="61">
        <v>0</v>
      </c>
      <c r="M26" s="61">
        <v>58</v>
      </c>
      <c r="N26" s="61">
        <v>0</v>
      </c>
      <c r="O26" s="62" t="s">
        <v>91</v>
      </c>
      <c r="P26" s="63">
        <v>0.76319999999999999</v>
      </c>
      <c r="Q26" s="73">
        <v>0</v>
      </c>
      <c r="R26" s="70" t="s">
        <v>48</v>
      </c>
      <c r="S26" s="62" t="s">
        <v>83</v>
      </c>
      <c r="T26" s="61">
        <v>5770</v>
      </c>
      <c r="U26" s="61">
        <v>3823</v>
      </c>
      <c r="V26" s="62" t="s">
        <v>87</v>
      </c>
      <c r="W26" s="63">
        <f t="shared" si="33"/>
        <v>0.66256499133448898</v>
      </c>
      <c r="X26" s="64">
        <v>1.4E-3</v>
      </c>
      <c r="Y26" s="69" t="s">
        <v>31</v>
      </c>
      <c r="Z26" s="74" t="s">
        <v>50</v>
      </c>
    </row>
    <row r="27" spans="1:26" ht="31.5" customHeight="1">
      <c r="A27" s="59">
        <v>20</v>
      </c>
      <c r="B27" s="60">
        <v>43321</v>
      </c>
      <c r="C27" s="61">
        <v>438</v>
      </c>
      <c r="D27" s="61">
        <v>436</v>
      </c>
      <c r="E27" s="61">
        <f t="shared" ref="E27:E33" si="39">D27-D26</f>
        <v>1</v>
      </c>
      <c r="F27" s="62" t="s">
        <v>92</v>
      </c>
      <c r="G27" s="63">
        <f t="shared" ref="G27" si="40">D27/C27</f>
        <v>0.99543378995433796</v>
      </c>
      <c r="H27" s="64">
        <f t="shared" ref="H27:H33" si="41">(G27-G26)</f>
        <v>-4.5662100456621601E-3</v>
      </c>
      <c r="I27" s="69" t="s">
        <v>25</v>
      </c>
      <c r="J27" s="62" t="s">
        <v>93</v>
      </c>
      <c r="K27" s="61">
        <v>232</v>
      </c>
      <c r="L27" s="61">
        <f t="shared" ref="L27:L31" si="42">K27-K26</f>
        <v>156</v>
      </c>
      <c r="M27" s="61">
        <v>184</v>
      </c>
      <c r="N27" s="61">
        <f t="shared" ref="N27:N31" si="43">M27-M26</f>
        <v>126</v>
      </c>
      <c r="O27" s="62" t="s">
        <v>94</v>
      </c>
      <c r="P27" s="63">
        <f t="shared" ref="P27:P33" si="44">M27/K27</f>
        <v>0.79310344827586199</v>
      </c>
      <c r="Q27" s="64">
        <f t="shared" ref="Q27:Q31" si="45">P27-P26</f>
        <v>2.99034482758621E-2</v>
      </c>
      <c r="R27" s="71" t="s">
        <v>28</v>
      </c>
      <c r="S27" s="62" t="s">
        <v>83</v>
      </c>
      <c r="T27" s="61">
        <v>5926</v>
      </c>
      <c r="U27" s="61">
        <v>3949</v>
      </c>
      <c r="V27" s="62" t="s">
        <v>87</v>
      </c>
      <c r="W27" s="63">
        <f t="shared" ref="W27" si="46">U27/T27</f>
        <v>0.666385420182248</v>
      </c>
      <c r="X27" s="64">
        <f t="shared" ref="X27:X33" si="47">W27-W26</f>
        <v>3.8204288477589098E-3</v>
      </c>
      <c r="Y27" s="69" t="s">
        <v>31</v>
      </c>
      <c r="Z27" s="74"/>
    </row>
    <row r="28" spans="1:26" ht="31.5" customHeight="1">
      <c r="A28" s="59">
        <v>21</v>
      </c>
      <c r="B28" s="60">
        <v>43327</v>
      </c>
      <c r="C28" s="61">
        <v>438</v>
      </c>
      <c r="D28" s="61">
        <v>436</v>
      </c>
      <c r="E28" s="61">
        <f t="shared" si="39"/>
        <v>0</v>
      </c>
      <c r="F28" s="62" t="s">
        <v>95</v>
      </c>
      <c r="G28" s="63">
        <f t="shared" ref="G28" si="48">D28/C28</f>
        <v>0.99543378995433796</v>
      </c>
      <c r="H28" s="64">
        <f t="shared" si="41"/>
        <v>0</v>
      </c>
      <c r="I28" s="68" t="s">
        <v>35</v>
      </c>
      <c r="J28" s="62" t="s">
        <v>96</v>
      </c>
      <c r="K28" s="61">
        <v>463</v>
      </c>
      <c r="L28" s="61">
        <f t="shared" si="42"/>
        <v>231</v>
      </c>
      <c r="M28" s="61">
        <v>378</v>
      </c>
      <c r="N28" s="61">
        <f t="shared" si="43"/>
        <v>194</v>
      </c>
      <c r="O28" s="62" t="s">
        <v>97</v>
      </c>
      <c r="P28" s="63">
        <f t="shared" si="44"/>
        <v>0.81641468682505403</v>
      </c>
      <c r="Q28" s="64">
        <f t="shared" si="45"/>
        <v>2.3311238549191898E-2</v>
      </c>
      <c r="R28" s="71" t="s">
        <v>28</v>
      </c>
      <c r="S28" s="62" t="s">
        <v>83</v>
      </c>
      <c r="T28" s="61">
        <v>6157</v>
      </c>
      <c r="U28" s="61">
        <v>4143</v>
      </c>
      <c r="V28" s="62" t="s">
        <v>87</v>
      </c>
      <c r="W28" s="63">
        <f t="shared" ref="W28" si="49">U28/T28</f>
        <v>0.67289264252070802</v>
      </c>
      <c r="X28" s="64">
        <f t="shared" si="47"/>
        <v>6.5072223384604602E-3</v>
      </c>
      <c r="Y28" s="69" t="s">
        <v>31</v>
      </c>
      <c r="Z28" s="74"/>
    </row>
    <row r="29" spans="1:26" ht="31.5" customHeight="1">
      <c r="A29" s="59">
        <v>22</v>
      </c>
      <c r="B29" s="60">
        <v>43335</v>
      </c>
      <c r="C29" s="61">
        <v>443</v>
      </c>
      <c r="D29" s="61">
        <v>443</v>
      </c>
      <c r="E29" s="61">
        <f t="shared" si="39"/>
        <v>7</v>
      </c>
      <c r="F29" s="62" t="s">
        <v>56</v>
      </c>
      <c r="G29" s="66">
        <f t="shared" ref="G29" si="50">D29/C29</f>
        <v>1</v>
      </c>
      <c r="H29" s="64">
        <f t="shared" si="41"/>
        <v>4.5662100456621601E-3</v>
      </c>
      <c r="I29" s="71" t="s">
        <v>28</v>
      </c>
      <c r="J29" s="62" t="s">
        <v>98</v>
      </c>
      <c r="K29" s="61">
        <v>665</v>
      </c>
      <c r="L29" s="61">
        <f t="shared" si="42"/>
        <v>202</v>
      </c>
      <c r="M29" s="61">
        <v>546</v>
      </c>
      <c r="N29" s="61">
        <f t="shared" si="43"/>
        <v>168</v>
      </c>
      <c r="O29" s="62" t="s">
        <v>99</v>
      </c>
      <c r="P29" s="63">
        <f t="shared" si="44"/>
        <v>0.82105263157894703</v>
      </c>
      <c r="Q29" s="64">
        <f t="shared" si="45"/>
        <v>4.6379447538933399E-3</v>
      </c>
      <c r="R29" s="71" t="s">
        <v>28</v>
      </c>
      <c r="S29" s="62" t="s">
        <v>83</v>
      </c>
      <c r="T29" s="61">
        <v>6359</v>
      </c>
      <c r="U29" s="61">
        <v>4311</v>
      </c>
      <c r="V29" s="62" t="s">
        <v>100</v>
      </c>
      <c r="W29" s="63">
        <f t="shared" ref="W29" si="51">U29/T29</f>
        <v>0.67793678251297396</v>
      </c>
      <c r="X29" s="64">
        <f t="shared" si="47"/>
        <v>5.0441399922656104E-3</v>
      </c>
      <c r="Y29" s="69" t="s">
        <v>31</v>
      </c>
      <c r="Z29" s="74"/>
    </row>
    <row r="30" spans="1:26" ht="31.5" customHeight="1">
      <c r="A30" s="59">
        <v>23</v>
      </c>
      <c r="B30" s="60">
        <v>43342</v>
      </c>
      <c r="C30" s="61">
        <v>439</v>
      </c>
      <c r="D30" s="61">
        <v>439</v>
      </c>
      <c r="E30" s="61">
        <f t="shared" si="39"/>
        <v>-4</v>
      </c>
      <c r="F30" s="62" t="s">
        <v>56</v>
      </c>
      <c r="G30" s="66">
        <f t="shared" ref="G30" si="52">D30/C30</f>
        <v>1</v>
      </c>
      <c r="H30" s="64">
        <f t="shared" si="41"/>
        <v>0</v>
      </c>
      <c r="I30" s="68" t="s">
        <v>35</v>
      </c>
      <c r="J30" s="62" t="s">
        <v>101</v>
      </c>
      <c r="K30" s="61">
        <v>968</v>
      </c>
      <c r="L30" s="61">
        <f t="shared" si="42"/>
        <v>303</v>
      </c>
      <c r="M30" s="61">
        <v>761</v>
      </c>
      <c r="N30" s="61">
        <f t="shared" si="43"/>
        <v>215</v>
      </c>
      <c r="O30" s="62" t="s">
        <v>102</v>
      </c>
      <c r="P30" s="63">
        <f t="shared" si="44"/>
        <v>0.786157024793388</v>
      </c>
      <c r="Q30" s="64">
        <f t="shared" si="45"/>
        <v>-3.4895606785558898E-2</v>
      </c>
      <c r="R30" s="72" t="s">
        <v>25</v>
      </c>
      <c r="S30" s="62" t="s">
        <v>83</v>
      </c>
      <c r="T30" s="61">
        <v>6662</v>
      </c>
      <c r="U30" s="61">
        <v>4526</v>
      </c>
      <c r="V30" s="62" t="s">
        <v>100</v>
      </c>
      <c r="W30" s="63">
        <f t="shared" ref="W30" si="53">U30/T30</f>
        <v>0.67937556289402601</v>
      </c>
      <c r="X30" s="64">
        <f t="shared" si="47"/>
        <v>1.4387803810520499E-3</v>
      </c>
      <c r="Y30" s="69" t="s">
        <v>31</v>
      </c>
      <c r="Z30" s="74"/>
    </row>
    <row r="31" spans="1:26" ht="31.5" customHeight="1">
      <c r="A31" s="59">
        <v>24</v>
      </c>
      <c r="B31" s="60">
        <v>43343</v>
      </c>
      <c r="C31" s="61">
        <v>438</v>
      </c>
      <c r="D31" s="61">
        <v>438</v>
      </c>
      <c r="E31" s="61">
        <f t="shared" si="39"/>
        <v>-1</v>
      </c>
      <c r="F31" s="62" t="s">
        <v>56</v>
      </c>
      <c r="G31" s="66">
        <f t="shared" ref="G31" si="54">D31/C31</f>
        <v>1</v>
      </c>
      <c r="H31" s="64">
        <f t="shared" si="41"/>
        <v>0</v>
      </c>
      <c r="I31" s="68" t="s">
        <v>35</v>
      </c>
      <c r="J31" s="62" t="s">
        <v>103</v>
      </c>
      <c r="K31" s="61">
        <v>1022</v>
      </c>
      <c r="L31" s="61">
        <f t="shared" si="42"/>
        <v>54</v>
      </c>
      <c r="M31" s="61">
        <v>814</v>
      </c>
      <c r="N31" s="61">
        <f t="shared" si="43"/>
        <v>53</v>
      </c>
      <c r="O31" s="62" t="s">
        <v>102</v>
      </c>
      <c r="P31" s="63">
        <f t="shared" si="44"/>
        <v>0.79647749510763199</v>
      </c>
      <c r="Q31" s="64">
        <f t="shared" si="45"/>
        <v>1.03204703142437E-2</v>
      </c>
      <c r="R31" s="71" t="s">
        <v>28</v>
      </c>
      <c r="S31" s="62" t="s">
        <v>83</v>
      </c>
      <c r="T31" s="61">
        <v>6716</v>
      </c>
      <c r="U31" s="61">
        <v>4579</v>
      </c>
      <c r="V31" s="62" t="s">
        <v>100</v>
      </c>
      <c r="W31" s="63">
        <f t="shared" ref="W31" si="55">U31/T31</f>
        <v>0.68180464562239396</v>
      </c>
      <c r="X31" s="64">
        <f t="shared" si="47"/>
        <v>2.4290827283685E-3</v>
      </c>
      <c r="Y31" s="69" t="s">
        <v>31</v>
      </c>
      <c r="Z31" s="74"/>
    </row>
    <row r="32" spans="1:26" ht="31.5" customHeight="1">
      <c r="A32" s="59">
        <v>25</v>
      </c>
      <c r="B32" s="60">
        <v>43349</v>
      </c>
      <c r="C32" s="61">
        <v>447</v>
      </c>
      <c r="D32" s="61">
        <v>447</v>
      </c>
      <c r="E32" s="61">
        <f t="shared" si="39"/>
        <v>9</v>
      </c>
      <c r="F32" s="62" t="s">
        <v>56</v>
      </c>
      <c r="G32" s="66">
        <f t="shared" ref="G32:G33" si="56">D32/C32</f>
        <v>1</v>
      </c>
      <c r="H32" s="64">
        <f t="shared" si="41"/>
        <v>0</v>
      </c>
      <c r="I32" s="68" t="s">
        <v>35</v>
      </c>
      <c r="J32" s="62" t="s">
        <v>104</v>
      </c>
      <c r="K32" s="61">
        <v>269</v>
      </c>
      <c r="L32" s="61">
        <v>0</v>
      </c>
      <c r="M32" s="61">
        <v>226</v>
      </c>
      <c r="N32" s="61">
        <v>0</v>
      </c>
      <c r="O32" s="62" t="s">
        <v>91</v>
      </c>
      <c r="P32" s="63">
        <f t="shared" si="44"/>
        <v>0.84014869888475796</v>
      </c>
      <c r="Q32" s="73">
        <v>0</v>
      </c>
      <c r="R32" s="71" t="s">
        <v>48</v>
      </c>
      <c r="S32" s="62" t="s">
        <v>83</v>
      </c>
      <c r="T32" s="61">
        <v>6987</v>
      </c>
      <c r="U32" s="61">
        <v>4808</v>
      </c>
      <c r="V32" s="62" t="s">
        <v>100</v>
      </c>
      <c r="W32" s="63">
        <f t="shared" ref="W32:W33" si="57">U32/T32</f>
        <v>0.68813510805782196</v>
      </c>
      <c r="X32" s="64">
        <f t="shared" si="47"/>
        <v>6.3304624354273403E-3</v>
      </c>
      <c r="Y32" s="69" t="s">
        <v>31</v>
      </c>
      <c r="Z32" s="74" t="s">
        <v>50</v>
      </c>
    </row>
    <row r="33" spans="1:26" ht="31.5" customHeight="1">
      <c r="A33" s="59">
        <v>26</v>
      </c>
      <c r="B33" s="60">
        <v>43356</v>
      </c>
      <c r="C33" s="61">
        <v>447</v>
      </c>
      <c r="D33" s="61">
        <v>447</v>
      </c>
      <c r="E33" s="61">
        <f t="shared" si="39"/>
        <v>0</v>
      </c>
      <c r="F33" s="62" t="s">
        <v>56</v>
      </c>
      <c r="G33" s="66">
        <f t="shared" si="56"/>
        <v>1</v>
      </c>
      <c r="H33" s="64">
        <f t="shared" si="41"/>
        <v>0</v>
      </c>
      <c r="I33" s="68" t="s">
        <v>35</v>
      </c>
      <c r="J33" s="62" t="s">
        <v>105</v>
      </c>
      <c r="K33" s="61">
        <v>646</v>
      </c>
      <c r="L33" s="61">
        <f>K33-K32</f>
        <v>377</v>
      </c>
      <c r="M33" s="61">
        <v>573</v>
      </c>
      <c r="N33" s="61">
        <f>M33-M32</f>
        <v>347</v>
      </c>
      <c r="O33" s="62" t="s">
        <v>106</v>
      </c>
      <c r="P33" s="63">
        <f t="shared" si="44"/>
        <v>0.88699690402476805</v>
      </c>
      <c r="Q33" s="64">
        <f>P33-P32</f>
        <v>4.6848205140009397E-2</v>
      </c>
      <c r="R33" s="71" t="s">
        <v>28</v>
      </c>
      <c r="S33" s="62" t="s">
        <v>83</v>
      </c>
      <c r="T33" s="61">
        <v>7364</v>
      </c>
      <c r="U33" s="61">
        <v>5155</v>
      </c>
      <c r="V33" s="62" t="s">
        <v>107</v>
      </c>
      <c r="W33" s="63">
        <f t="shared" si="57"/>
        <v>0.70002715915263403</v>
      </c>
      <c r="X33" s="64">
        <f t="shared" si="47"/>
        <v>1.1892051094812801E-2</v>
      </c>
      <c r="Y33" s="69" t="s">
        <v>31</v>
      </c>
      <c r="Z33" s="74"/>
    </row>
    <row r="34" spans="1:26" ht="31.5" customHeight="1">
      <c r="A34" s="59">
        <v>27</v>
      </c>
      <c r="B34" s="60">
        <v>43363</v>
      </c>
      <c r="C34" s="61">
        <v>447</v>
      </c>
      <c r="D34" s="61">
        <v>447</v>
      </c>
      <c r="E34" s="61">
        <f t="shared" ref="E34" si="58">D34-D33</f>
        <v>0</v>
      </c>
      <c r="F34" s="62" t="s">
        <v>56</v>
      </c>
      <c r="G34" s="66">
        <f t="shared" ref="G34" si="59">D34/C34</f>
        <v>1</v>
      </c>
      <c r="H34" s="64">
        <f t="shared" ref="H34" si="60">(G34-G33)</f>
        <v>0</v>
      </c>
      <c r="I34" s="68" t="s">
        <v>35</v>
      </c>
      <c r="J34" s="62" t="s">
        <v>108</v>
      </c>
      <c r="K34" s="61">
        <v>909</v>
      </c>
      <c r="L34" s="61">
        <f>K34-K33</f>
        <v>263</v>
      </c>
      <c r="M34" s="61">
        <v>814</v>
      </c>
      <c r="N34" s="61">
        <f>M34-M33</f>
        <v>241</v>
      </c>
      <c r="O34" s="62" t="s">
        <v>109</v>
      </c>
      <c r="P34" s="63">
        <f t="shared" ref="P34" si="61">M34/K34</f>
        <v>0.89548954895489596</v>
      </c>
      <c r="Q34" s="64">
        <f>P34-P33</f>
        <v>8.4926449301276907E-3</v>
      </c>
      <c r="R34" s="71" t="s">
        <v>28</v>
      </c>
      <c r="S34" s="62" t="s">
        <v>69</v>
      </c>
      <c r="T34" s="61">
        <v>7627</v>
      </c>
      <c r="U34" s="61">
        <v>5396</v>
      </c>
      <c r="V34" s="62" t="s">
        <v>89</v>
      </c>
      <c r="W34" s="63">
        <f t="shared" ref="W34" si="62">U34/T34</f>
        <v>0.70748656090205897</v>
      </c>
      <c r="X34" s="64">
        <f t="shared" ref="X34" si="63">W34-W33</f>
        <v>7.4594017494240498E-3</v>
      </c>
      <c r="Y34" s="69" t="s">
        <v>31</v>
      </c>
      <c r="Z34" s="74"/>
    </row>
    <row r="35" spans="1:26" ht="31.5" customHeight="1">
      <c r="A35" s="59">
        <v>28</v>
      </c>
      <c r="B35" s="60">
        <v>43373</v>
      </c>
      <c r="C35" s="61">
        <v>442</v>
      </c>
      <c r="D35" s="61">
        <v>442</v>
      </c>
      <c r="E35" s="61">
        <f t="shared" ref="E35" si="64">D35-D34</f>
        <v>-5</v>
      </c>
      <c r="F35" s="62" t="s">
        <v>56</v>
      </c>
      <c r="G35" s="66">
        <f t="shared" ref="G35" si="65">D35/C35</f>
        <v>1</v>
      </c>
      <c r="H35" s="64">
        <f t="shared" ref="H35" si="66">(G35-G34)</f>
        <v>0</v>
      </c>
      <c r="I35" s="68" t="s">
        <v>35</v>
      </c>
      <c r="J35" s="62" t="s">
        <v>108</v>
      </c>
      <c r="K35" s="61">
        <v>1313</v>
      </c>
      <c r="L35" s="61">
        <f>K35-K34</f>
        <v>404</v>
      </c>
      <c r="M35" s="61">
        <v>1176</v>
      </c>
      <c r="N35" s="61">
        <f>M35-M34</f>
        <v>362</v>
      </c>
      <c r="O35" s="62" t="s">
        <v>179</v>
      </c>
      <c r="P35" s="63">
        <f t="shared" ref="P35" si="67">M35/K35</f>
        <v>0.89565879664889569</v>
      </c>
      <c r="Q35" s="64">
        <f>P35-P34</f>
        <v>1.6924769399973005E-4</v>
      </c>
      <c r="R35" s="71" t="s">
        <v>28</v>
      </c>
      <c r="S35" s="62" t="s">
        <v>83</v>
      </c>
      <c r="T35" s="61">
        <v>8031</v>
      </c>
      <c r="U35" s="61">
        <v>5758</v>
      </c>
      <c r="V35" s="62" t="s">
        <v>180</v>
      </c>
      <c r="W35" s="63">
        <f t="shared" ref="W35" si="68">U35/T35</f>
        <v>0.71697173452870133</v>
      </c>
      <c r="X35" s="64">
        <f t="shared" ref="X35" si="69">W35-W34</f>
        <v>9.4851736266423625E-3</v>
      </c>
      <c r="Y35" s="69" t="s">
        <v>31</v>
      </c>
      <c r="Z35" s="74"/>
    </row>
    <row r="36" spans="1:26" ht="31.5" customHeight="1">
      <c r="A36" s="59">
        <v>29</v>
      </c>
      <c r="B36" s="60">
        <v>43391</v>
      </c>
      <c r="C36" s="79">
        <v>442</v>
      </c>
      <c r="D36" s="79">
        <v>442</v>
      </c>
      <c r="E36" s="79">
        <f t="shared" ref="E36" si="70">D36-D35</f>
        <v>0</v>
      </c>
      <c r="F36" s="62" t="s">
        <v>181</v>
      </c>
      <c r="G36" s="66">
        <f t="shared" ref="G36" si="71">D36/C36</f>
        <v>1</v>
      </c>
      <c r="H36" s="78">
        <f t="shared" ref="H36" si="72">(G36-G35)</f>
        <v>0</v>
      </c>
      <c r="I36" s="77" t="s">
        <v>35</v>
      </c>
      <c r="J36" s="62" t="s">
        <v>185</v>
      </c>
      <c r="K36" s="79">
        <v>376</v>
      </c>
      <c r="L36" s="79">
        <v>0</v>
      </c>
      <c r="M36" s="79">
        <v>354</v>
      </c>
      <c r="N36" s="79">
        <v>0</v>
      </c>
      <c r="O36" s="62" t="s">
        <v>184</v>
      </c>
      <c r="P36" s="63">
        <f t="shared" ref="P36" si="73">M36/K36</f>
        <v>0.94148936170212771</v>
      </c>
      <c r="Q36" s="73">
        <v>0</v>
      </c>
      <c r="R36" s="70" t="s">
        <v>182</v>
      </c>
      <c r="S36" s="62" t="s">
        <v>186</v>
      </c>
      <c r="T36" s="79">
        <v>8407</v>
      </c>
      <c r="U36" s="79">
        <v>6112</v>
      </c>
      <c r="V36" s="62" t="s">
        <v>187</v>
      </c>
      <c r="W36" s="63">
        <f t="shared" ref="W36" si="74">U36/T36</f>
        <v>0.72701320328297847</v>
      </c>
      <c r="X36" s="78">
        <f t="shared" ref="X36" si="75">W36-W35</f>
        <v>1.0041468754277139E-2</v>
      </c>
      <c r="Y36" s="69" t="s">
        <v>31</v>
      </c>
      <c r="Z36" s="74" t="s">
        <v>50</v>
      </c>
    </row>
    <row r="37" spans="1:26" ht="31.5" customHeight="1">
      <c r="A37" s="59">
        <v>30</v>
      </c>
      <c r="B37" s="60">
        <v>43398</v>
      </c>
      <c r="C37" s="80">
        <v>442</v>
      </c>
      <c r="D37" s="80">
        <v>442</v>
      </c>
      <c r="E37" s="80">
        <f t="shared" ref="E37" si="76">D37-D36</f>
        <v>0</v>
      </c>
      <c r="F37" s="62" t="s">
        <v>192</v>
      </c>
      <c r="G37" s="66">
        <f t="shared" ref="G37" si="77">D37/C37</f>
        <v>1</v>
      </c>
      <c r="H37" s="82">
        <f t="shared" ref="H37" si="78">(G37-G36)</f>
        <v>0</v>
      </c>
      <c r="I37" s="81" t="s">
        <v>35</v>
      </c>
      <c r="J37" s="62" t="s">
        <v>188</v>
      </c>
      <c r="K37" s="80">
        <v>607</v>
      </c>
      <c r="L37" s="80">
        <f>K37-K36</f>
        <v>231</v>
      </c>
      <c r="M37" s="80">
        <v>585</v>
      </c>
      <c r="N37" s="80">
        <f>M37-M36</f>
        <v>231</v>
      </c>
      <c r="O37" s="62" t="s">
        <v>189</v>
      </c>
      <c r="P37" s="63">
        <f t="shared" ref="P37" si="79">M37/K37</f>
        <v>0.96375617792421742</v>
      </c>
      <c r="Q37" s="82">
        <f>P37-P36</f>
        <v>2.2266816222089703E-2</v>
      </c>
      <c r="R37" s="71" t="s">
        <v>28</v>
      </c>
      <c r="S37" s="62" t="s">
        <v>190</v>
      </c>
      <c r="T37" s="80">
        <v>8638</v>
      </c>
      <c r="U37" s="80">
        <v>6343</v>
      </c>
      <c r="V37" s="62" t="s">
        <v>191</v>
      </c>
      <c r="W37" s="63">
        <f t="shared" ref="W37" si="80">U37/T37</f>
        <v>0.73431349849502203</v>
      </c>
      <c r="X37" s="82">
        <f t="shared" ref="X37" si="81">W37-W36</f>
        <v>7.3002952120435616E-3</v>
      </c>
      <c r="Y37" s="69" t="s">
        <v>31</v>
      </c>
      <c r="Z37" s="74"/>
    </row>
    <row r="38" spans="1:26" ht="31.5" customHeight="1">
      <c r="A38" s="59">
        <v>31</v>
      </c>
      <c r="B38" s="60">
        <v>43406</v>
      </c>
      <c r="C38" s="85">
        <v>442</v>
      </c>
      <c r="D38" s="85">
        <v>442</v>
      </c>
      <c r="E38" s="85">
        <f t="shared" ref="E38" si="82">D38-D37</f>
        <v>0</v>
      </c>
      <c r="F38" s="62" t="s">
        <v>198</v>
      </c>
      <c r="G38" s="66">
        <f t="shared" ref="G38" si="83">D38/C38</f>
        <v>1</v>
      </c>
      <c r="H38" s="84">
        <f t="shared" ref="H38" si="84">(G38-G37)</f>
        <v>0</v>
      </c>
      <c r="I38" s="83" t="s">
        <v>35</v>
      </c>
      <c r="J38" s="62" t="s">
        <v>196</v>
      </c>
      <c r="K38" s="85">
        <v>36</v>
      </c>
      <c r="L38" s="85">
        <v>0</v>
      </c>
      <c r="M38" s="85">
        <v>36</v>
      </c>
      <c r="N38" s="85">
        <v>0</v>
      </c>
      <c r="O38" s="62" t="s">
        <v>197</v>
      </c>
      <c r="P38" s="66">
        <f t="shared" ref="P38" si="85">M38/K38</f>
        <v>1</v>
      </c>
      <c r="Q38" s="73">
        <v>0</v>
      </c>
      <c r="R38" s="70" t="s">
        <v>182</v>
      </c>
      <c r="S38" s="62" t="s">
        <v>195</v>
      </c>
      <c r="T38" s="85">
        <v>8878</v>
      </c>
      <c r="U38" s="85">
        <v>6583</v>
      </c>
      <c r="V38" s="62" t="s">
        <v>194</v>
      </c>
      <c r="W38" s="63">
        <f t="shared" ref="W38" si="86">U38/T38</f>
        <v>0.74149583239468353</v>
      </c>
      <c r="X38" s="84">
        <f t="shared" ref="X38" si="87">W38-W37</f>
        <v>7.1823338996614972E-3</v>
      </c>
      <c r="Y38" s="69" t="s">
        <v>31</v>
      </c>
      <c r="Z38" s="74" t="s">
        <v>50</v>
      </c>
    </row>
    <row r="39" spans="1:26" ht="31.5" customHeight="1">
      <c r="A39" s="59">
        <v>32</v>
      </c>
      <c r="B39" s="60">
        <v>43413</v>
      </c>
      <c r="C39" s="90">
        <v>442</v>
      </c>
      <c r="D39" s="90">
        <v>442</v>
      </c>
      <c r="E39" s="90">
        <f t="shared" ref="E39" si="88">D39-D38</f>
        <v>0</v>
      </c>
      <c r="F39" s="62" t="s">
        <v>199</v>
      </c>
      <c r="G39" s="66">
        <f t="shared" ref="G39" si="89">D39/C39</f>
        <v>1</v>
      </c>
      <c r="H39" s="89">
        <f t="shared" ref="H39" si="90">(G39-G38)</f>
        <v>0</v>
      </c>
      <c r="I39" s="88" t="s">
        <v>35</v>
      </c>
      <c r="J39" s="62" t="s">
        <v>200</v>
      </c>
      <c r="K39" s="90">
        <v>288</v>
      </c>
      <c r="L39" s="90">
        <f>K39-K38</f>
        <v>252</v>
      </c>
      <c r="M39" s="90">
        <v>261</v>
      </c>
      <c r="N39" s="90">
        <f>M39-M38</f>
        <v>225</v>
      </c>
      <c r="O39" s="62" t="s">
        <v>201</v>
      </c>
      <c r="P39" s="63">
        <f t="shared" ref="P39" si="91">M39/K39</f>
        <v>0.90625</v>
      </c>
      <c r="Q39" s="89">
        <f>P39-P38</f>
        <v>-9.375E-2</v>
      </c>
      <c r="R39" s="72" t="s">
        <v>25</v>
      </c>
      <c r="S39" s="62" t="s">
        <v>202</v>
      </c>
      <c r="T39" s="90">
        <v>9130</v>
      </c>
      <c r="U39" s="90">
        <v>6808</v>
      </c>
      <c r="V39" s="62" t="s">
        <v>203</v>
      </c>
      <c r="W39" s="63">
        <f t="shared" ref="W39" si="92">U39/T39</f>
        <v>0.74567360350492884</v>
      </c>
      <c r="X39" s="89">
        <f t="shared" ref="X39" si="93">W39-W38</f>
        <v>4.1777711102453097E-3</v>
      </c>
      <c r="Y39" s="69" t="s">
        <v>31</v>
      </c>
      <c r="Z39" s="74"/>
    </row>
    <row r="40" spans="1:26" ht="31.5" customHeight="1">
      <c r="A40" s="59">
        <v>33</v>
      </c>
      <c r="B40" s="60">
        <v>43420</v>
      </c>
      <c r="C40" s="91">
        <v>442</v>
      </c>
      <c r="D40" s="91">
        <v>442</v>
      </c>
      <c r="E40" s="91">
        <f t="shared" ref="E40" si="94">D40-D39</f>
        <v>0</v>
      </c>
      <c r="F40" s="62" t="s">
        <v>204</v>
      </c>
      <c r="G40" s="66">
        <f t="shared" ref="G40" si="95">D40/C40</f>
        <v>1</v>
      </c>
      <c r="H40" s="93">
        <f t="shared" ref="H40" si="96">(G40-G39)</f>
        <v>0</v>
      </c>
      <c r="I40" s="92" t="s">
        <v>35</v>
      </c>
      <c r="J40" s="62" t="s">
        <v>205</v>
      </c>
      <c r="K40" s="91">
        <v>491</v>
      </c>
      <c r="L40" s="91">
        <f>K40-K39</f>
        <v>203</v>
      </c>
      <c r="M40" s="91">
        <v>425</v>
      </c>
      <c r="N40" s="91">
        <f>M40-M39</f>
        <v>164</v>
      </c>
      <c r="O40" s="62" t="s">
        <v>206</v>
      </c>
      <c r="P40" s="63">
        <f t="shared" ref="P40" si="97">M40/K40</f>
        <v>0.86558044806517309</v>
      </c>
      <c r="Q40" s="93">
        <f>P40-P39</f>
        <v>-4.0669551934826909E-2</v>
      </c>
      <c r="R40" s="72" t="s">
        <v>25</v>
      </c>
      <c r="S40" s="62" t="s">
        <v>207</v>
      </c>
      <c r="T40" s="91">
        <v>9333</v>
      </c>
      <c r="U40" s="91">
        <v>6972</v>
      </c>
      <c r="V40" s="62" t="s">
        <v>208</v>
      </c>
      <c r="W40" s="63">
        <f t="shared" ref="W40" si="98">U40/T40</f>
        <v>0.74702667952426871</v>
      </c>
      <c r="X40" s="93">
        <f t="shared" ref="X40" si="99">W40-W39</f>
        <v>1.3530760193398716E-3</v>
      </c>
      <c r="Y40" s="69" t="s">
        <v>31</v>
      </c>
      <c r="Z40" s="74"/>
    </row>
    <row r="41" spans="1:26" ht="31.5" customHeight="1">
      <c r="A41" s="59">
        <v>34</v>
      </c>
      <c r="B41" s="60">
        <v>43427</v>
      </c>
      <c r="C41" s="94">
        <v>442</v>
      </c>
      <c r="D41" s="94">
        <v>442</v>
      </c>
      <c r="E41" s="94">
        <f t="shared" ref="E41" si="100">D41-D40</f>
        <v>0</v>
      </c>
      <c r="F41" s="62" t="s">
        <v>213</v>
      </c>
      <c r="G41" s="66">
        <f t="shared" ref="G41" si="101">D41/C41</f>
        <v>1</v>
      </c>
      <c r="H41" s="96">
        <f t="shared" ref="H41" si="102">(G41-G40)</f>
        <v>0</v>
      </c>
      <c r="I41" s="95" t="s">
        <v>35</v>
      </c>
      <c r="J41" s="62" t="s">
        <v>214</v>
      </c>
      <c r="K41" s="94">
        <v>742</v>
      </c>
      <c r="L41" s="94">
        <f>K41-K40</f>
        <v>251</v>
      </c>
      <c r="M41" s="94">
        <v>587</v>
      </c>
      <c r="N41" s="94">
        <f>M41-M40</f>
        <v>162</v>
      </c>
      <c r="O41" s="62" t="s">
        <v>215</v>
      </c>
      <c r="P41" s="63">
        <f t="shared" ref="P41" si="103">M41/K41</f>
        <v>0.79110512129380051</v>
      </c>
      <c r="Q41" s="96">
        <f>P41-P40</f>
        <v>-7.4475326771372585E-2</v>
      </c>
      <c r="R41" s="72" t="s">
        <v>25</v>
      </c>
      <c r="S41" s="62" t="s">
        <v>216</v>
      </c>
      <c r="T41" s="94">
        <v>9584</v>
      </c>
      <c r="U41" s="94">
        <v>7134</v>
      </c>
      <c r="V41" s="62" t="s">
        <v>217</v>
      </c>
      <c r="W41" s="63">
        <f t="shared" ref="W41" si="104">U41/T41</f>
        <v>0.74436560934891483</v>
      </c>
      <c r="X41" s="96">
        <f t="shared" ref="X41" si="105">W41-W40</f>
        <v>-2.6610701753538857E-3</v>
      </c>
      <c r="Y41" s="72" t="s">
        <v>25</v>
      </c>
      <c r="Z41" s="74"/>
    </row>
  </sheetData>
  <mergeCells count="21">
    <mergeCell ref="X4:Y4"/>
    <mergeCell ref="H5:I5"/>
    <mergeCell ref="Q5:R5"/>
    <mergeCell ref="X5:Y5"/>
    <mergeCell ref="U3:U4"/>
    <mergeCell ref="A1:Z1"/>
    <mergeCell ref="C2:I2"/>
    <mergeCell ref="J2:R2"/>
    <mergeCell ref="S2:Y2"/>
    <mergeCell ref="D3:E3"/>
    <mergeCell ref="F3:I3"/>
    <mergeCell ref="J3:L3"/>
    <mergeCell ref="M3:N3"/>
    <mergeCell ref="O3:R3"/>
    <mergeCell ref="S3:T3"/>
    <mergeCell ref="V3:Y3"/>
    <mergeCell ref="A2:A4"/>
    <mergeCell ref="B2:B4"/>
    <mergeCell ref="C3:C4"/>
    <mergeCell ref="H4:I4"/>
    <mergeCell ref="Q4:R4"/>
  </mergeCells>
  <phoneticPr fontId="41" type="noConversion"/>
  <printOptions horizontalCentered="1"/>
  <pageMargins left="0.19685039370078741" right="0.19685039370078741" top="0.43307086614173229" bottom="0.94488188976377963" header="0.19685039370078741" footer="0.47244094488188981"/>
  <pageSetup paperSize="8" orientation="landscape" r:id="rId1"/>
  <headerFooter scaleWithDoc="0" alignWithMargins="0">
    <oddFooter>&amp;L&amp;"楷体_GB2312,常规"&amp;14统计时间：2018年11月22日18:00&amp;C&amp;"楷体_GB2312,常规"&amp;14数据来源：甘肃政务服务网联通申报情况排行榜&amp;R&amp;"楷体_GB2312,常规"&amp;14统计单位：合水县人民政府政务服务中心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tabSelected="1" workbookViewId="0">
      <pane xSplit="1" topLeftCell="B1" activePane="topRight" state="frozen"/>
      <selection pane="topRight" activeCell="P15" sqref="P14:P15"/>
    </sheetView>
  </sheetViews>
  <sheetFormatPr defaultColWidth="9" defaultRowHeight="15.75"/>
  <cols>
    <col min="1" max="1" width="6" style="2" customWidth="1"/>
    <col min="2" max="2" width="15.5" style="2" customWidth="1"/>
    <col min="3" max="3" width="9.875" style="2" customWidth="1"/>
    <col min="4" max="4" width="10.875" style="2" customWidth="1"/>
    <col min="5" max="5" width="11.625" style="2" customWidth="1"/>
    <col min="6" max="6" width="10.75" style="2" customWidth="1"/>
    <col min="7" max="7" width="12.25" style="2" customWidth="1"/>
    <col min="8" max="9" width="9" style="2"/>
    <col min="10" max="10" width="11.625" style="2" customWidth="1"/>
    <col min="11" max="11" width="12.875" style="2" customWidth="1"/>
    <col min="12" max="12" width="11.75" style="2" customWidth="1"/>
    <col min="13" max="13" width="7.25" style="2" customWidth="1"/>
    <col min="14" max="14" width="9" style="2"/>
    <col min="15" max="15" width="12.25" style="2" customWidth="1"/>
    <col min="16" max="16" width="12.125" style="2" customWidth="1"/>
    <col min="17" max="17" width="5.375" style="2" customWidth="1"/>
    <col min="18" max="18" width="9.75" style="2" customWidth="1"/>
  </cols>
  <sheetData>
    <row r="1" spans="1:20" ht="37.5" customHeight="1">
      <c r="A1" s="111" t="s">
        <v>126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20" ht="30" customHeight="1">
      <c r="A2" s="119" t="s">
        <v>127</v>
      </c>
      <c r="B2" s="122" t="s">
        <v>128</v>
      </c>
      <c r="C2" s="112" t="s">
        <v>129</v>
      </c>
      <c r="D2" s="113"/>
      <c r="E2" s="113"/>
      <c r="F2" s="114"/>
      <c r="G2" s="112" t="s">
        <v>130</v>
      </c>
      <c r="H2" s="113"/>
      <c r="I2" s="113"/>
      <c r="J2" s="113"/>
      <c r="K2" s="114"/>
      <c r="L2" s="115" t="s">
        <v>131</v>
      </c>
      <c r="M2" s="115"/>
      <c r="N2" s="115"/>
      <c r="O2" s="115"/>
      <c r="P2" s="115"/>
      <c r="Q2" s="122" t="s">
        <v>132</v>
      </c>
      <c r="R2" s="128" t="s">
        <v>133</v>
      </c>
    </row>
    <row r="3" spans="1:20" ht="30" customHeight="1">
      <c r="A3" s="120"/>
      <c r="B3" s="123"/>
      <c r="C3" s="118" t="s">
        <v>134</v>
      </c>
      <c r="D3" s="124" t="s">
        <v>135</v>
      </c>
      <c r="E3" s="116" t="s">
        <v>136</v>
      </c>
      <c r="F3" s="117"/>
      <c r="G3" s="116" t="s">
        <v>137</v>
      </c>
      <c r="H3" s="117"/>
      <c r="I3" s="124" t="s">
        <v>138</v>
      </c>
      <c r="J3" s="116" t="s">
        <v>139</v>
      </c>
      <c r="K3" s="117"/>
      <c r="L3" s="118" t="s">
        <v>140</v>
      </c>
      <c r="M3" s="118"/>
      <c r="N3" s="125" t="s">
        <v>141</v>
      </c>
      <c r="O3" s="118" t="s">
        <v>142</v>
      </c>
      <c r="P3" s="118"/>
      <c r="Q3" s="123"/>
      <c r="R3" s="129"/>
    </row>
    <row r="4" spans="1:20" ht="30" customHeight="1">
      <c r="A4" s="121"/>
      <c r="B4" s="123"/>
      <c r="C4" s="124"/>
      <c r="D4" s="123"/>
      <c r="E4" s="3" t="s">
        <v>143</v>
      </c>
      <c r="F4" s="3" t="s">
        <v>144</v>
      </c>
      <c r="G4" s="3" t="s">
        <v>143</v>
      </c>
      <c r="H4" s="3" t="s">
        <v>145</v>
      </c>
      <c r="I4" s="123"/>
      <c r="J4" s="3" t="s">
        <v>143</v>
      </c>
      <c r="K4" s="3" t="s">
        <v>144</v>
      </c>
      <c r="L4" s="3" t="s">
        <v>143</v>
      </c>
      <c r="M4" s="3" t="s">
        <v>146</v>
      </c>
      <c r="N4" s="126"/>
      <c r="O4" s="3" t="s">
        <v>143</v>
      </c>
      <c r="P4" s="3" t="s">
        <v>144</v>
      </c>
      <c r="Q4" s="127"/>
      <c r="R4" s="130"/>
    </row>
    <row r="5" spans="1:20" ht="39.75" customHeight="1">
      <c r="A5" s="4">
        <v>1</v>
      </c>
      <c r="B5" s="5" t="s">
        <v>147</v>
      </c>
      <c r="C5" s="6">
        <f>SUM(C6:C42)</f>
        <v>442</v>
      </c>
      <c r="D5" s="6">
        <f>SUM(D6:D42)</f>
        <v>442</v>
      </c>
      <c r="E5" s="7" t="s">
        <v>183</v>
      </c>
      <c r="F5" s="8">
        <f t="shared" ref="F5:F38" si="0">D5/C5</f>
        <v>1</v>
      </c>
      <c r="G5" s="9" t="s">
        <v>209</v>
      </c>
      <c r="H5" s="6">
        <f>SUM(H6:H42)</f>
        <v>742</v>
      </c>
      <c r="I5" s="6">
        <f>SUM(I6:I42)</f>
        <v>587</v>
      </c>
      <c r="J5" s="9" t="s">
        <v>210</v>
      </c>
      <c r="K5" s="34">
        <f>I5/H5</f>
        <v>0.79110512129380051</v>
      </c>
      <c r="L5" s="7" t="s">
        <v>211</v>
      </c>
      <c r="M5" s="6">
        <f>SUM(M6:M42)</f>
        <v>9584</v>
      </c>
      <c r="N5" s="6">
        <f>SUM(N6:N42)</f>
        <v>7134</v>
      </c>
      <c r="O5" s="33" t="s">
        <v>212</v>
      </c>
      <c r="P5" s="32">
        <f>N5/M5</f>
        <v>0.74436560934891483</v>
      </c>
      <c r="Q5" s="35" t="s">
        <v>148</v>
      </c>
      <c r="R5" s="36"/>
      <c r="S5" s="38"/>
    </row>
    <row r="6" spans="1:20" ht="31.5" customHeight="1">
      <c r="A6" s="10">
        <v>2</v>
      </c>
      <c r="B6" s="11" t="s">
        <v>115</v>
      </c>
      <c r="C6" s="12">
        <v>60</v>
      </c>
      <c r="D6" s="12">
        <v>60</v>
      </c>
      <c r="E6" s="12" t="s">
        <v>148</v>
      </c>
      <c r="F6" s="8">
        <f t="shared" si="0"/>
        <v>1</v>
      </c>
      <c r="G6" s="12" t="s">
        <v>148</v>
      </c>
      <c r="H6" s="86">
        <v>112</v>
      </c>
      <c r="I6" s="86">
        <v>112</v>
      </c>
      <c r="J6" s="12" t="s">
        <v>148</v>
      </c>
      <c r="K6" s="8">
        <f t="shared" ref="K6:K8" si="1">I6/H6</f>
        <v>1</v>
      </c>
      <c r="L6" s="12" t="s">
        <v>148</v>
      </c>
      <c r="M6" s="6">
        <v>1770</v>
      </c>
      <c r="N6" s="6">
        <v>1389</v>
      </c>
      <c r="O6" s="12" t="s">
        <v>148</v>
      </c>
      <c r="P6" s="34">
        <f t="shared" ref="P6:P38" si="2">N6/M6</f>
        <v>0.78474576271186436</v>
      </c>
      <c r="Q6" s="13" t="s">
        <v>149</v>
      </c>
      <c r="R6" s="37"/>
      <c r="S6" s="38"/>
      <c r="T6" s="38"/>
    </row>
    <row r="7" spans="1:20" ht="31.5" customHeight="1">
      <c r="A7" s="4">
        <v>3</v>
      </c>
      <c r="B7" s="11" t="s">
        <v>116</v>
      </c>
      <c r="C7" s="12">
        <v>12</v>
      </c>
      <c r="D7" s="12">
        <v>12</v>
      </c>
      <c r="E7" s="12" t="s">
        <v>148</v>
      </c>
      <c r="F7" s="8">
        <f t="shared" si="0"/>
        <v>1</v>
      </c>
      <c r="G7" s="12" t="s">
        <v>148</v>
      </c>
      <c r="H7" s="86">
        <v>21</v>
      </c>
      <c r="I7" s="86">
        <v>21</v>
      </c>
      <c r="J7" s="12" t="s">
        <v>148</v>
      </c>
      <c r="K7" s="8">
        <f t="shared" si="1"/>
        <v>1</v>
      </c>
      <c r="L7" s="12" t="s">
        <v>148</v>
      </c>
      <c r="M7" s="6">
        <v>801</v>
      </c>
      <c r="N7" s="6">
        <v>382</v>
      </c>
      <c r="O7" s="12" t="s">
        <v>148</v>
      </c>
      <c r="P7" s="34">
        <f t="shared" si="2"/>
        <v>0.47690387016229713</v>
      </c>
      <c r="Q7" s="13" t="s">
        <v>149</v>
      </c>
      <c r="R7" s="37"/>
      <c r="S7" s="38"/>
      <c r="T7" s="38"/>
    </row>
    <row r="8" spans="1:20" ht="31.5" customHeight="1">
      <c r="A8" s="10">
        <v>4</v>
      </c>
      <c r="B8" s="11" t="s">
        <v>121</v>
      </c>
      <c r="C8" s="12">
        <v>32</v>
      </c>
      <c r="D8" s="12">
        <v>32</v>
      </c>
      <c r="E8" s="12" t="s">
        <v>148</v>
      </c>
      <c r="F8" s="8">
        <f t="shared" si="0"/>
        <v>1</v>
      </c>
      <c r="G8" s="12" t="s">
        <v>148</v>
      </c>
      <c r="H8" s="86">
        <v>6</v>
      </c>
      <c r="I8" s="86">
        <v>6</v>
      </c>
      <c r="J8" s="12" t="s">
        <v>148</v>
      </c>
      <c r="K8" s="8">
        <f t="shared" si="1"/>
        <v>1</v>
      </c>
      <c r="L8" s="12" t="s">
        <v>148</v>
      </c>
      <c r="M8" s="6">
        <v>535</v>
      </c>
      <c r="N8" s="6">
        <v>303</v>
      </c>
      <c r="O8" s="12" t="s">
        <v>148</v>
      </c>
      <c r="P8" s="34">
        <f t="shared" si="2"/>
        <v>0.56635514018691591</v>
      </c>
      <c r="Q8" s="13" t="s">
        <v>149</v>
      </c>
      <c r="R8" s="37"/>
      <c r="S8" s="38"/>
      <c r="T8" s="38"/>
    </row>
    <row r="9" spans="1:20" ht="31.5" customHeight="1">
      <c r="A9" s="4">
        <v>5</v>
      </c>
      <c r="B9" s="11" t="s">
        <v>150</v>
      </c>
      <c r="C9" s="12">
        <v>26</v>
      </c>
      <c r="D9" s="12">
        <v>26</v>
      </c>
      <c r="E9" s="12" t="s">
        <v>148</v>
      </c>
      <c r="F9" s="8">
        <f t="shared" si="0"/>
        <v>1</v>
      </c>
      <c r="G9" s="12" t="s">
        <v>148</v>
      </c>
      <c r="H9" s="6">
        <v>0</v>
      </c>
      <c r="I9" s="6">
        <v>0</v>
      </c>
      <c r="J9" s="12" t="s">
        <v>148</v>
      </c>
      <c r="K9" s="6">
        <v>0</v>
      </c>
      <c r="L9" s="12" t="s">
        <v>148</v>
      </c>
      <c r="M9" s="6">
        <v>97</v>
      </c>
      <c r="N9" s="6">
        <v>94</v>
      </c>
      <c r="O9" s="12" t="s">
        <v>148</v>
      </c>
      <c r="P9" s="34">
        <f t="shared" si="2"/>
        <v>0.96907216494845361</v>
      </c>
      <c r="Q9" s="13" t="s">
        <v>149</v>
      </c>
      <c r="R9" s="37"/>
      <c r="S9" s="38"/>
      <c r="T9" s="38"/>
    </row>
    <row r="10" spans="1:20" ht="31.5" customHeight="1">
      <c r="A10" s="10">
        <v>6</v>
      </c>
      <c r="B10" s="11" t="s">
        <v>118</v>
      </c>
      <c r="C10" s="12">
        <v>27</v>
      </c>
      <c r="D10" s="12">
        <v>27</v>
      </c>
      <c r="E10" s="12" t="s">
        <v>148</v>
      </c>
      <c r="F10" s="8">
        <f t="shared" si="0"/>
        <v>1</v>
      </c>
      <c r="G10" s="12" t="s">
        <v>148</v>
      </c>
      <c r="H10" s="6">
        <v>0</v>
      </c>
      <c r="I10" s="6">
        <v>0</v>
      </c>
      <c r="J10" s="12" t="s">
        <v>148</v>
      </c>
      <c r="K10" s="6">
        <v>0</v>
      </c>
      <c r="L10" s="12" t="s">
        <v>148</v>
      </c>
      <c r="M10" s="6">
        <v>463</v>
      </c>
      <c r="N10" s="6">
        <v>360</v>
      </c>
      <c r="O10" s="12" t="s">
        <v>148</v>
      </c>
      <c r="P10" s="34">
        <f t="shared" si="2"/>
        <v>0.77753779697624192</v>
      </c>
      <c r="Q10" s="13" t="s">
        <v>151</v>
      </c>
      <c r="R10" s="39" t="s">
        <v>152</v>
      </c>
      <c r="S10" s="38"/>
      <c r="T10" s="38"/>
    </row>
    <row r="11" spans="1:20" ht="31.5" customHeight="1">
      <c r="A11" s="4">
        <v>7</v>
      </c>
      <c r="B11" s="11" t="s">
        <v>117</v>
      </c>
      <c r="C11" s="12">
        <v>19</v>
      </c>
      <c r="D11" s="12">
        <v>19</v>
      </c>
      <c r="E11" s="12" t="s">
        <v>148</v>
      </c>
      <c r="F11" s="8">
        <f t="shared" si="0"/>
        <v>1</v>
      </c>
      <c r="G11" s="12" t="s">
        <v>148</v>
      </c>
      <c r="H11" s="6">
        <v>21</v>
      </c>
      <c r="I11" s="6">
        <v>21</v>
      </c>
      <c r="J11" s="12" t="s">
        <v>148</v>
      </c>
      <c r="K11" s="8">
        <f t="shared" ref="K11:K12" si="3">I11/H11</f>
        <v>1</v>
      </c>
      <c r="L11" s="12" t="s">
        <v>148</v>
      </c>
      <c r="M11" s="6">
        <v>160</v>
      </c>
      <c r="N11" s="6">
        <v>143</v>
      </c>
      <c r="O11" s="12" t="s">
        <v>148</v>
      </c>
      <c r="P11" s="34">
        <f t="shared" si="2"/>
        <v>0.89375000000000004</v>
      </c>
      <c r="Q11" s="13" t="s">
        <v>149</v>
      </c>
      <c r="R11" s="37"/>
      <c r="S11" s="38"/>
      <c r="T11" s="38"/>
    </row>
    <row r="12" spans="1:20" ht="31.5" customHeight="1">
      <c r="A12" s="10">
        <v>8</v>
      </c>
      <c r="B12" s="11" t="s">
        <v>153</v>
      </c>
      <c r="C12" s="12">
        <v>4</v>
      </c>
      <c r="D12" s="12">
        <v>4</v>
      </c>
      <c r="E12" s="12" t="s">
        <v>148</v>
      </c>
      <c r="F12" s="8">
        <f t="shared" si="0"/>
        <v>1</v>
      </c>
      <c r="G12" s="12" t="s">
        <v>148</v>
      </c>
      <c r="H12" s="6">
        <v>26</v>
      </c>
      <c r="I12" s="6">
        <v>26</v>
      </c>
      <c r="J12" s="12" t="s">
        <v>148</v>
      </c>
      <c r="K12" s="8">
        <f t="shared" si="3"/>
        <v>1</v>
      </c>
      <c r="L12" s="12" t="s">
        <v>148</v>
      </c>
      <c r="M12" s="6">
        <v>228</v>
      </c>
      <c r="N12" s="6">
        <v>225</v>
      </c>
      <c r="O12" s="12" t="s">
        <v>148</v>
      </c>
      <c r="P12" s="34">
        <f t="shared" si="2"/>
        <v>0.98684210526315785</v>
      </c>
      <c r="Q12" s="13" t="s">
        <v>149</v>
      </c>
      <c r="R12" s="37"/>
      <c r="S12" s="38"/>
      <c r="T12" s="38"/>
    </row>
    <row r="13" spans="1:20" ht="31.5" customHeight="1">
      <c r="A13" s="4">
        <v>9</v>
      </c>
      <c r="B13" s="11" t="s">
        <v>154</v>
      </c>
      <c r="C13" s="13">
        <v>1</v>
      </c>
      <c r="D13" s="13">
        <v>1</v>
      </c>
      <c r="E13" s="13" t="s">
        <v>148</v>
      </c>
      <c r="F13" s="14">
        <f t="shared" si="0"/>
        <v>1</v>
      </c>
      <c r="G13" s="13" t="s">
        <v>148</v>
      </c>
      <c r="H13" s="6">
        <v>0</v>
      </c>
      <c r="I13" s="6">
        <v>0</v>
      </c>
      <c r="J13" s="13" t="s">
        <v>148</v>
      </c>
      <c r="K13" s="6">
        <v>0</v>
      </c>
      <c r="L13" s="13" t="s">
        <v>148</v>
      </c>
      <c r="M13" s="15">
        <v>0</v>
      </c>
      <c r="N13" s="15">
        <v>0</v>
      </c>
      <c r="O13" s="13" t="s">
        <v>148</v>
      </c>
      <c r="P13" s="15">
        <v>0</v>
      </c>
      <c r="Q13" s="40" t="s">
        <v>111</v>
      </c>
      <c r="R13" s="39" t="s">
        <v>155</v>
      </c>
      <c r="S13" s="38"/>
      <c r="T13" s="38"/>
    </row>
    <row r="14" spans="1:20" ht="31.5" customHeight="1">
      <c r="A14" s="10">
        <v>10</v>
      </c>
      <c r="B14" s="11" t="s">
        <v>119</v>
      </c>
      <c r="C14" s="12">
        <v>13</v>
      </c>
      <c r="D14" s="12">
        <v>13</v>
      </c>
      <c r="E14" s="12" t="s">
        <v>148</v>
      </c>
      <c r="F14" s="8">
        <f t="shared" si="0"/>
        <v>1</v>
      </c>
      <c r="G14" s="13" t="s">
        <v>148</v>
      </c>
      <c r="H14" s="6">
        <v>5</v>
      </c>
      <c r="I14" s="6">
        <v>5</v>
      </c>
      <c r="J14" s="13" t="s">
        <v>148</v>
      </c>
      <c r="K14" s="8">
        <f t="shared" ref="K14:K15" si="4">I14/H14</f>
        <v>1</v>
      </c>
      <c r="L14" s="13" t="s">
        <v>148</v>
      </c>
      <c r="M14" s="6">
        <v>46</v>
      </c>
      <c r="N14" s="6">
        <v>42</v>
      </c>
      <c r="O14" s="13" t="s">
        <v>148</v>
      </c>
      <c r="P14" s="34">
        <f t="shared" si="2"/>
        <v>0.91304347826086951</v>
      </c>
      <c r="Q14" s="13" t="s">
        <v>149</v>
      </c>
      <c r="R14" s="37"/>
      <c r="S14" s="38"/>
      <c r="T14" s="38"/>
    </row>
    <row r="15" spans="1:20" ht="31.5" customHeight="1">
      <c r="A15" s="4">
        <v>11</v>
      </c>
      <c r="B15" s="11" t="s">
        <v>156</v>
      </c>
      <c r="C15" s="12">
        <v>16</v>
      </c>
      <c r="D15" s="12">
        <v>16</v>
      </c>
      <c r="E15" s="12" t="s">
        <v>148</v>
      </c>
      <c r="F15" s="8">
        <f t="shared" si="0"/>
        <v>1</v>
      </c>
      <c r="G15" s="12" t="s">
        <v>148</v>
      </c>
      <c r="H15" s="6">
        <v>8</v>
      </c>
      <c r="I15" s="6">
        <v>8</v>
      </c>
      <c r="J15" s="12" t="s">
        <v>148</v>
      </c>
      <c r="K15" s="8">
        <f t="shared" si="4"/>
        <v>1</v>
      </c>
      <c r="L15" s="12" t="s">
        <v>148</v>
      </c>
      <c r="M15" s="6">
        <v>42</v>
      </c>
      <c r="N15" s="6">
        <v>34</v>
      </c>
      <c r="O15" s="12" t="s">
        <v>148</v>
      </c>
      <c r="P15" s="34">
        <f t="shared" si="2"/>
        <v>0.80952380952380953</v>
      </c>
      <c r="Q15" s="13" t="s">
        <v>149</v>
      </c>
      <c r="R15" s="37"/>
      <c r="S15" s="38"/>
      <c r="T15" s="38"/>
    </row>
    <row r="16" spans="1:20" ht="31.5" customHeight="1">
      <c r="A16" s="10">
        <v>12</v>
      </c>
      <c r="B16" s="11" t="s">
        <v>157</v>
      </c>
      <c r="C16" s="12">
        <v>17</v>
      </c>
      <c r="D16" s="12">
        <v>17</v>
      </c>
      <c r="E16" s="12" t="s">
        <v>148</v>
      </c>
      <c r="F16" s="8">
        <f t="shared" si="0"/>
        <v>1</v>
      </c>
      <c r="G16" s="12" t="s">
        <v>148</v>
      </c>
      <c r="H16" s="6">
        <v>0</v>
      </c>
      <c r="I16" s="6">
        <v>0</v>
      </c>
      <c r="J16" s="12" t="s">
        <v>148</v>
      </c>
      <c r="K16" s="6">
        <v>0</v>
      </c>
      <c r="L16" s="12" t="s">
        <v>148</v>
      </c>
      <c r="M16" s="6">
        <v>7</v>
      </c>
      <c r="N16" s="6">
        <v>7</v>
      </c>
      <c r="O16" s="12" t="s">
        <v>148</v>
      </c>
      <c r="P16" s="8">
        <f t="shared" si="2"/>
        <v>1</v>
      </c>
      <c r="Q16" s="13" t="s">
        <v>149</v>
      </c>
      <c r="R16" s="37"/>
      <c r="S16" s="38"/>
      <c r="T16" s="38"/>
    </row>
    <row r="17" spans="1:20" ht="31.5" customHeight="1">
      <c r="A17" s="4">
        <v>13</v>
      </c>
      <c r="B17" s="11" t="s">
        <v>158</v>
      </c>
      <c r="C17" s="12">
        <v>4</v>
      </c>
      <c r="D17" s="12">
        <v>4</v>
      </c>
      <c r="E17" s="12" t="s">
        <v>148</v>
      </c>
      <c r="F17" s="8">
        <f t="shared" si="0"/>
        <v>1</v>
      </c>
      <c r="G17" s="12" t="s">
        <v>148</v>
      </c>
      <c r="H17" s="6">
        <v>0</v>
      </c>
      <c r="I17" s="6">
        <v>0</v>
      </c>
      <c r="J17" s="12" t="s">
        <v>148</v>
      </c>
      <c r="K17" s="6">
        <v>0</v>
      </c>
      <c r="L17" s="12" t="s">
        <v>148</v>
      </c>
      <c r="M17" s="6">
        <v>71</v>
      </c>
      <c r="N17" s="6">
        <v>28</v>
      </c>
      <c r="O17" s="12" t="s">
        <v>148</v>
      </c>
      <c r="P17" s="34">
        <f t="shared" si="2"/>
        <v>0.39436619718309857</v>
      </c>
      <c r="Q17" s="13" t="s">
        <v>149</v>
      </c>
      <c r="R17" s="37"/>
      <c r="S17" s="38"/>
      <c r="T17" s="38"/>
    </row>
    <row r="18" spans="1:20" ht="31.5" customHeight="1">
      <c r="A18" s="10">
        <v>14</v>
      </c>
      <c r="B18" s="16" t="s">
        <v>159</v>
      </c>
      <c r="C18" s="17">
        <v>7</v>
      </c>
      <c r="D18" s="17">
        <v>7</v>
      </c>
      <c r="E18" s="17" t="s">
        <v>148</v>
      </c>
      <c r="F18" s="8">
        <f t="shared" si="0"/>
        <v>1</v>
      </c>
      <c r="G18" s="12" t="s">
        <v>148</v>
      </c>
      <c r="H18" s="6">
        <v>28</v>
      </c>
      <c r="I18" s="6">
        <v>1</v>
      </c>
      <c r="J18" s="17" t="s">
        <v>148</v>
      </c>
      <c r="K18" s="34">
        <f t="shared" ref="K18:K24" si="5">I18/H18</f>
        <v>3.5714285714285712E-2</v>
      </c>
      <c r="L18" s="17" t="s">
        <v>148</v>
      </c>
      <c r="M18" s="6">
        <v>58</v>
      </c>
      <c r="N18" s="6">
        <v>1</v>
      </c>
      <c r="O18" s="17" t="s">
        <v>148</v>
      </c>
      <c r="P18" s="34">
        <f t="shared" si="2"/>
        <v>1.7241379310344827E-2</v>
      </c>
      <c r="Q18" s="41" t="s">
        <v>149</v>
      </c>
      <c r="R18" s="42"/>
      <c r="S18" s="38"/>
      <c r="T18" s="38"/>
    </row>
    <row r="19" spans="1:20" ht="31.5" customHeight="1">
      <c r="A19" s="4">
        <v>15</v>
      </c>
      <c r="B19" s="18" t="s">
        <v>125</v>
      </c>
      <c r="C19" s="17">
        <v>31</v>
      </c>
      <c r="D19" s="17">
        <v>31</v>
      </c>
      <c r="E19" s="17" t="s">
        <v>148</v>
      </c>
      <c r="F19" s="8">
        <f t="shared" si="0"/>
        <v>1</v>
      </c>
      <c r="G19" s="12" t="s">
        <v>148</v>
      </c>
      <c r="H19" s="6">
        <v>1</v>
      </c>
      <c r="I19" s="6">
        <v>1</v>
      </c>
      <c r="J19" s="17" t="s">
        <v>148</v>
      </c>
      <c r="K19" s="8">
        <f t="shared" si="5"/>
        <v>1</v>
      </c>
      <c r="L19" s="17" t="s">
        <v>148</v>
      </c>
      <c r="M19" s="6">
        <v>15</v>
      </c>
      <c r="N19" s="6">
        <v>13</v>
      </c>
      <c r="O19" s="17" t="s">
        <v>148</v>
      </c>
      <c r="P19" s="34">
        <f t="shared" si="2"/>
        <v>0.8666666666666667</v>
      </c>
      <c r="Q19" s="41" t="s">
        <v>149</v>
      </c>
      <c r="R19" s="43"/>
      <c r="S19" s="38"/>
      <c r="T19" s="38"/>
    </row>
    <row r="20" spans="1:20" ht="31.5" customHeight="1">
      <c r="A20" s="10">
        <v>16</v>
      </c>
      <c r="B20" s="18" t="s">
        <v>113</v>
      </c>
      <c r="C20" s="17">
        <v>37</v>
      </c>
      <c r="D20" s="17">
        <v>37</v>
      </c>
      <c r="E20" s="17" t="s">
        <v>148</v>
      </c>
      <c r="F20" s="8">
        <f t="shared" si="0"/>
        <v>1</v>
      </c>
      <c r="G20" s="12" t="s">
        <v>148</v>
      </c>
      <c r="H20" s="86">
        <v>9</v>
      </c>
      <c r="I20" s="86">
        <v>9</v>
      </c>
      <c r="J20" s="17" t="s">
        <v>148</v>
      </c>
      <c r="K20" s="8">
        <f t="shared" si="5"/>
        <v>1</v>
      </c>
      <c r="L20" s="17" t="s">
        <v>148</v>
      </c>
      <c r="M20" s="6">
        <v>460</v>
      </c>
      <c r="N20" s="6">
        <v>203</v>
      </c>
      <c r="O20" s="17" t="s">
        <v>148</v>
      </c>
      <c r="P20" s="34">
        <f t="shared" si="2"/>
        <v>0.44130434782608696</v>
      </c>
      <c r="Q20" s="41" t="s">
        <v>149</v>
      </c>
      <c r="R20" s="43"/>
      <c r="S20" s="38"/>
      <c r="T20" s="38"/>
    </row>
    <row r="21" spans="1:20" ht="31.5" customHeight="1">
      <c r="A21" s="4">
        <v>17</v>
      </c>
      <c r="B21" s="11" t="s">
        <v>120</v>
      </c>
      <c r="C21" s="12">
        <v>16</v>
      </c>
      <c r="D21" s="12">
        <v>16</v>
      </c>
      <c r="E21" s="12" t="s">
        <v>148</v>
      </c>
      <c r="F21" s="8">
        <f t="shared" si="0"/>
        <v>1</v>
      </c>
      <c r="G21" s="12" t="s">
        <v>148</v>
      </c>
      <c r="H21" s="86">
        <v>42</v>
      </c>
      <c r="I21" s="86">
        <v>42</v>
      </c>
      <c r="J21" s="17" t="s">
        <v>148</v>
      </c>
      <c r="K21" s="8">
        <f t="shared" si="5"/>
        <v>1</v>
      </c>
      <c r="L21" s="17" t="s">
        <v>148</v>
      </c>
      <c r="M21" s="6">
        <v>554</v>
      </c>
      <c r="N21" s="6">
        <v>515</v>
      </c>
      <c r="O21" s="17" t="s">
        <v>148</v>
      </c>
      <c r="P21" s="34">
        <f t="shared" si="2"/>
        <v>0.9296028880866426</v>
      </c>
      <c r="Q21" s="13" t="s">
        <v>151</v>
      </c>
      <c r="R21" s="108" t="s">
        <v>160</v>
      </c>
      <c r="S21" s="38"/>
      <c r="T21" s="38"/>
    </row>
    <row r="22" spans="1:20" ht="31.5" customHeight="1">
      <c r="A22" s="10">
        <v>18</v>
      </c>
      <c r="B22" s="11" t="s">
        <v>161</v>
      </c>
      <c r="C22" s="12">
        <v>7</v>
      </c>
      <c r="D22" s="12">
        <v>7</v>
      </c>
      <c r="E22" s="12" t="s">
        <v>148</v>
      </c>
      <c r="F22" s="8">
        <f t="shared" si="0"/>
        <v>1</v>
      </c>
      <c r="G22" s="12" t="s">
        <v>148</v>
      </c>
      <c r="H22" s="86">
        <v>165</v>
      </c>
      <c r="I22" s="86">
        <v>165</v>
      </c>
      <c r="J22" s="17" t="s">
        <v>148</v>
      </c>
      <c r="K22" s="8">
        <f t="shared" si="5"/>
        <v>1</v>
      </c>
      <c r="L22" s="17" t="s">
        <v>148</v>
      </c>
      <c r="M22" s="6">
        <v>1573</v>
      </c>
      <c r="N22" s="6">
        <v>1568</v>
      </c>
      <c r="O22" s="17" t="s">
        <v>148</v>
      </c>
      <c r="P22" s="34">
        <f t="shared" si="2"/>
        <v>0.99682136045772407</v>
      </c>
      <c r="Q22" s="13" t="s">
        <v>151</v>
      </c>
      <c r="R22" s="109"/>
      <c r="S22" s="38"/>
      <c r="T22" s="38"/>
    </row>
    <row r="23" spans="1:20" ht="31.5" customHeight="1">
      <c r="A23" s="4">
        <v>19</v>
      </c>
      <c r="B23" s="11" t="s">
        <v>162</v>
      </c>
      <c r="C23" s="12">
        <v>3</v>
      </c>
      <c r="D23" s="12">
        <v>3</v>
      </c>
      <c r="E23" s="12" t="s">
        <v>148</v>
      </c>
      <c r="F23" s="8">
        <f t="shared" si="0"/>
        <v>1</v>
      </c>
      <c r="G23" s="12" t="s">
        <v>148</v>
      </c>
      <c r="H23" s="86">
        <v>0</v>
      </c>
      <c r="I23" s="86">
        <v>0</v>
      </c>
      <c r="J23" s="17" t="s">
        <v>148</v>
      </c>
      <c r="K23" s="6">
        <v>0</v>
      </c>
      <c r="L23" s="17" t="s">
        <v>148</v>
      </c>
      <c r="M23" s="6">
        <v>8</v>
      </c>
      <c r="N23" s="6">
        <v>3</v>
      </c>
      <c r="O23" s="17" t="s">
        <v>148</v>
      </c>
      <c r="P23" s="34">
        <f t="shared" si="2"/>
        <v>0.375</v>
      </c>
      <c r="Q23" s="13" t="s">
        <v>151</v>
      </c>
      <c r="R23" s="110"/>
      <c r="S23" s="38"/>
      <c r="T23" s="38"/>
    </row>
    <row r="24" spans="1:20" s="1" customFormat="1" ht="30.75" customHeight="1">
      <c r="A24" s="10">
        <v>20</v>
      </c>
      <c r="B24" s="18" t="s">
        <v>122</v>
      </c>
      <c r="C24" s="17">
        <v>4</v>
      </c>
      <c r="D24" s="17">
        <v>4</v>
      </c>
      <c r="E24" s="17" t="s">
        <v>148</v>
      </c>
      <c r="F24" s="8">
        <f t="shared" si="0"/>
        <v>1</v>
      </c>
      <c r="G24" s="12" t="s">
        <v>148</v>
      </c>
      <c r="H24" s="86">
        <v>19</v>
      </c>
      <c r="I24" s="86">
        <v>19</v>
      </c>
      <c r="J24" s="17" t="s">
        <v>148</v>
      </c>
      <c r="K24" s="8">
        <f t="shared" si="5"/>
        <v>1</v>
      </c>
      <c r="L24" s="17" t="s">
        <v>148</v>
      </c>
      <c r="M24" s="6">
        <v>189</v>
      </c>
      <c r="N24" s="6">
        <v>188</v>
      </c>
      <c r="O24" s="17" t="s">
        <v>148</v>
      </c>
      <c r="P24" s="34">
        <f t="shared" si="2"/>
        <v>0.99470899470899465</v>
      </c>
      <c r="Q24" s="41" t="s">
        <v>149</v>
      </c>
      <c r="R24" s="44"/>
      <c r="S24" s="38"/>
      <c r="T24" s="38"/>
    </row>
    <row r="25" spans="1:20" ht="30.75" customHeight="1">
      <c r="A25" s="4">
        <v>21</v>
      </c>
      <c r="B25" s="18" t="s">
        <v>123</v>
      </c>
      <c r="C25" s="17">
        <v>1</v>
      </c>
      <c r="D25" s="17">
        <v>1</v>
      </c>
      <c r="E25" s="17" t="s">
        <v>148</v>
      </c>
      <c r="F25" s="8">
        <f t="shared" si="0"/>
        <v>1</v>
      </c>
      <c r="G25" s="12" t="s">
        <v>148</v>
      </c>
      <c r="H25" s="86">
        <v>0</v>
      </c>
      <c r="I25" s="86">
        <v>0</v>
      </c>
      <c r="J25" s="17" t="s">
        <v>148</v>
      </c>
      <c r="K25" s="6">
        <v>0</v>
      </c>
      <c r="L25" s="17" t="s">
        <v>148</v>
      </c>
      <c r="M25" s="6">
        <v>12</v>
      </c>
      <c r="N25" s="6">
        <v>10</v>
      </c>
      <c r="O25" s="17" t="s">
        <v>148</v>
      </c>
      <c r="P25" s="34">
        <f t="shared" si="2"/>
        <v>0.83333333333333337</v>
      </c>
      <c r="Q25" s="41" t="s">
        <v>149</v>
      </c>
      <c r="R25" s="43"/>
      <c r="S25" s="38"/>
      <c r="T25" s="38"/>
    </row>
    <row r="26" spans="1:20" ht="30.75" customHeight="1">
      <c r="A26" s="10">
        <v>22</v>
      </c>
      <c r="B26" s="16" t="s">
        <v>163</v>
      </c>
      <c r="C26" s="17">
        <v>3</v>
      </c>
      <c r="D26" s="17">
        <v>3</v>
      </c>
      <c r="E26" s="17" t="s">
        <v>148</v>
      </c>
      <c r="F26" s="8">
        <f t="shared" si="0"/>
        <v>1</v>
      </c>
      <c r="G26" s="12" t="s">
        <v>148</v>
      </c>
      <c r="H26" s="86">
        <v>0</v>
      </c>
      <c r="I26" s="86">
        <v>0</v>
      </c>
      <c r="J26" s="17" t="s">
        <v>148</v>
      </c>
      <c r="K26" s="6">
        <v>0</v>
      </c>
      <c r="L26" s="17" t="s">
        <v>148</v>
      </c>
      <c r="M26" s="6">
        <v>2</v>
      </c>
      <c r="N26" s="6">
        <v>1</v>
      </c>
      <c r="O26" s="17" t="s">
        <v>148</v>
      </c>
      <c r="P26" s="34">
        <f t="shared" si="2"/>
        <v>0.5</v>
      </c>
      <c r="Q26" s="41" t="s">
        <v>149</v>
      </c>
      <c r="R26" s="43"/>
      <c r="S26" s="38"/>
      <c r="T26" s="38"/>
    </row>
    <row r="27" spans="1:20" ht="30.75" customHeight="1">
      <c r="A27" s="4">
        <v>23</v>
      </c>
      <c r="B27" s="16" t="s">
        <v>164</v>
      </c>
      <c r="C27" s="17">
        <v>9</v>
      </c>
      <c r="D27" s="17">
        <v>9</v>
      </c>
      <c r="E27" s="17" t="s">
        <v>148</v>
      </c>
      <c r="F27" s="8">
        <f t="shared" si="0"/>
        <v>1</v>
      </c>
      <c r="G27" s="12" t="s">
        <v>148</v>
      </c>
      <c r="H27" s="86">
        <v>14</v>
      </c>
      <c r="I27" s="86">
        <v>14</v>
      </c>
      <c r="J27" s="17" t="s">
        <v>148</v>
      </c>
      <c r="K27" s="8">
        <f t="shared" ref="K27" si="6">I27/H27</f>
        <v>1</v>
      </c>
      <c r="L27" s="17" t="s">
        <v>148</v>
      </c>
      <c r="M27" s="6">
        <v>165</v>
      </c>
      <c r="N27" s="6">
        <v>165</v>
      </c>
      <c r="O27" s="17" t="s">
        <v>148</v>
      </c>
      <c r="P27" s="8">
        <f t="shared" si="2"/>
        <v>1</v>
      </c>
      <c r="Q27" s="41" t="s">
        <v>149</v>
      </c>
      <c r="R27" s="45"/>
      <c r="S27" s="38"/>
      <c r="T27" s="38"/>
    </row>
    <row r="28" spans="1:20" ht="30.75" customHeight="1">
      <c r="A28" s="10">
        <v>24</v>
      </c>
      <c r="B28" s="18" t="s">
        <v>114</v>
      </c>
      <c r="C28" s="12">
        <v>0</v>
      </c>
      <c r="D28" s="12">
        <v>0</v>
      </c>
      <c r="E28" s="12" t="s">
        <v>148</v>
      </c>
      <c r="F28" s="12">
        <v>0</v>
      </c>
      <c r="G28" s="12" t="s">
        <v>148</v>
      </c>
      <c r="H28" s="86">
        <v>126</v>
      </c>
      <c r="I28" s="86">
        <v>0</v>
      </c>
      <c r="J28" s="17" t="s">
        <v>148</v>
      </c>
      <c r="K28" s="6">
        <v>0</v>
      </c>
      <c r="L28" s="17" t="s">
        <v>148</v>
      </c>
      <c r="M28" s="6">
        <v>810</v>
      </c>
      <c r="N28" s="6">
        <v>0</v>
      </c>
      <c r="O28" s="17" t="s">
        <v>148</v>
      </c>
      <c r="P28" s="12">
        <v>0</v>
      </c>
      <c r="Q28" s="46" t="s">
        <v>111</v>
      </c>
      <c r="R28" s="39" t="s">
        <v>155</v>
      </c>
      <c r="S28" s="38"/>
      <c r="T28" s="38"/>
    </row>
    <row r="29" spans="1:20" ht="30.75" customHeight="1">
      <c r="A29" s="4">
        <v>25</v>
      </c>
      <c r="B29" s="16" t="s">
        <v>165</v>
      </c>
      <c r="C29" s="17">
        <v>1</v>
      </c>
      <c r="D29" s="17">
        <v>1</v>
      </c>
      <c r="E29" s="17" t="s">
        <v>148</v>
      </c>
      <c r="F29" s="8">
        <f t="shared" si="0"/>
        <v>1</v>
      </c>
      <c r="G29" s="12" t="s">
        <v>148</v>
      </c>
      <c r="H29" s="86">
        <v>35</v>
      </c>
      <c r="I29" s="86">
        <v>34</v>
      </c>
      <c r="J29" s="17" t="s">
        <v>148</v>
      </c>
      <c r="K29" s="34">
        <f>I29/H29</f>
        <v>0.97142857142857142</v>
      </c>
      <c r="L29" s="17" t="s">
        <v>148</v>
      </c>
      <c r="M29" s="6">
        <v>256</v>
      </c>
      <c r="N29" s="6">
        <v>231</v>
      </c>
      <c r="O29" s="17" t="s">
        <v>148</v>
      </c>
      <c r="P29" s="34">
        <f t="shared" si="2"/>
        <v>0.90234375</v>
      </c>
      <c r="Q29" s="41" t="s">
        <v>149</v>
      </c>
      <c r="R29" s="42"/>
      <c r="S29" s="38"/>
      <c r="T29" s="38"/>
    </row>
    <row r="30" spans="1:20" s="1" customFormat="1" ht="30.75" customHeight="1">
      <c r="A30" s="10">
        <v>26</v>
      </c>
      <c r="B30" s="16" t="s">
        <v>193</v>
      </c>
      <c r="C30" s="17">
        <v>4</v>
      </c>
      <c r="D30" s="17">
        <v>4</v>
      </c>
      <c r="E30" s="17" t="s">
        <v>148</v>
      </c>
      <c r="F30" s="8">
        <f t="shared" si="0"/>
        <v>1</v>
      </c>
      <c r="G30" s="12" t="s">
        <v>148</v>
      </c>
      <c r="H30" s="86">
        <v>14</v>
      </c>
      <c r="I30" s="86">
        <v>14</v>
      </c>
      <c r="J30" s="17" t="s">
        <v>148</v>
      </c>
      <c r="K30" s="8">
        <f>I30/H30</f>
        <v>1</v>
      </c>
      <c r="L30" s="17" t="s">
        <v>148</v>
      </c>
      <c r="M30" s="6">
        <v>96</v>
      </c>
      <c r="N30" s="6">
        <v>96</v>
      </c>
      <c r="O30" s="17" t="s">
        <v>148</v>
      </c>
      <c r="P30" s="8">
        <f t="shared" si="2"/>
        <v>1</v>
      </c>
      <c r="Q30" s="41" t="s">
        <v>149</v>
      </c>
      <c r="R30" s="47"/>
      <c r="S30" s="38"/>
      <c r="T30" s="38"/>
    </row>
    <row r="31" spans="1:20" s="1" customFormat="1" ht="30.75" customHeight="1">
      <c r="A31" s="4">
        <v>27</v>
      </c>
      <c r="B31" s="16" t="s">
        <v>166</v>
      </c>
      <c r="C31" s="17">
        <v>9</v>
      </c>
      <c r="D31" s="17">
        <v>9</v>
      </c>
      <c r="E31" s="17" t="s">
        <v>148</v>
      </c>
      <c r="F31" s="8">
        <f t="shared" si="0"/>
        <v>1</v>
      </c>
      <c r="G31" s="12" t="s">
        <v>148</v>
      </c>
      <c r="H31" s="86">
        <v>4</v>
      </c>
      <c r="I31" s="86">
        <v>4</v>
      </c>
      <c r="J31" s="17" t="s">
        <v>148</v>
      </c>
      <c r="K31" s="8">
        <f>I31/H31</f>
        <v>1</v>
      </c>
      <c r="L31" s="17" t="s">
        <v>148</v>
      </c>
      <c r="M31" s="6">
        <v>97</v>
      </c>
      <c r="N31" s="6">
        <v>92</v>
      </c>
      <c r="O31" s="17" t="s">
        <v>148</v>
      </c>
      <c r="P31" s="34">
        <f t="shared" si="2"/>
        <v>0.94845360824742264</v>
      </c>
      <c r="Q31" s="41" t="s">
        <v>149</v>
      </c>
      <c r="R31" s="42"/>
      <c r="S31" s="38"/>
      <c r="T31" s="38"/>
    </row>
    <row r="32" spans="1:20" ht="30.75" customHeight="1">
      <c r="A32" s="10">
        <v>28</v>
      </c>
      <c r="B32" s="16" t="s">
        <v>167</v>
      </c>
      <c r="C32" s="17">
        <v>11</v>
      </c>
      <c r="D32" s="17">
        <v>11</v>
      </c>
      <c r="E32" s="17" t="s">
        <v>148</v>
      </c>
      <c r="F32" s="8">
        <f t="shared" si="0"/>
        <v>1</v>
      </c>
      <c r="G32" s="12" t="s">
        <v>148</v>
      </c>
      <c r="H32" s="86">
        <v>0</v>
      </c>
      <c r="I32" s="86">
        <v>0</v>
      </c>
      <c r="J32" s="17" t="s">
        <v>148</v>
      </c>
      <c r="K32" s="6">
        <v>0</v>
      </c>
      <c r="L32" s="17" t="s">
        <v>148</v>
      </c>
      <c r="M32" s="6">
        <v>36</v>
      </c>
      <c r="N32" s="6">
        <v>29</v>
      </c>
      <c r="O32" s="17" t="s">
        <v>148</v>
      </c>
      <c r="P32" s="34">
        <f t="shared" si="2"/>
        <v>0.80555555555555558</v>
      </c>
      <c r="Q32" s="41" t="s">
        <v>149</v>
      </c>
      <c r="R32" s="42"/>
      <c r="S32" s="38"/>
      <c r="T32" s="38"/>
    </row>
    <row r="33" spans="1:20" ht="30.75" customHeight="1">
      <c r="A33" s="4">
        <v>29</v>
      </c>
      <c r="B33" s="16" t="s">
        <v>168</v>
      </c>
      <c r="C33" s="17">
        <v>1</v>
      </c>
      <c r="D33" s="17">
        <v>1</v>
      </c>
      <c r="E33" s="17" t="s">
        <v>148</v>
      </c>
      <c r="F33" s="8">
        <f t="shared" si="0"/>
        <v>1</v>
      </c>
      <c r="G33" s="12" t="s">
        <v>148</v>
      </c>
      <c r="H33" s="86">
        <v>2</v>
      </c>
      <c r="I33" s="86">
        <v>2</v>
      </c>
      <c r="J33" s="17" t="s">
        <v>148</v>
      </c>
      <c r="K33" s="8">
        <f>I33/H33</f>
        <v>1</v>
      </c>
      <c r="L33" s="17" t="s">
        <v>148</v>
      </c>
      <c r="M33" s="6">
        <v>35</v>
      </c>
      <c r="N33" s="6">
        <v>35</v>
      </c>
      <c r="O33" s="17" t="s">
        <v>148</v>
      </c>
      <c r="P33" s="8">
        <f t="shared" si="2"/>
        <v>1</v>
      </c>
      <c r="Q33" s="41" t="s">
        <v>149</v>
      </c>
      <c r="R33" s="42"/>
      <c r="S33" s="38"/>
      <c r="T33" s="38"/>
    </row>
    <row r="34" spans="1:20" ht="30.75" customHeight="1">
      <c r="A34" s="10">
        <v>30</v>
      </c>
      <c r="B34" s="19" t="s">
        <v>169</v>
      </c>
      <c r="C34" s="12">
        <v>2</v>
      </c>
      <c r="D34" s="12">
        <v>2</v>
      </c>
      <c r="E34" s="12" t="s">
        <v>148</v>
      </c>
      <c r="F34" s="8">
        <f t="shared" si="0"/>
        <v>1</v>
      </c>
      <c r="G34" s="12" t="s">
        <v>148</v>
      </c>
      <c r="H34" s="86">
        <v>2</v>
      </c>
      <c r="I34" s="86">
        <v>1</v>
      </c>
      <c r="J34" s="17" t="s">
        <v>148</v>
      </c>
      <c r="K34" s="34">
        <f>I34/H34</f>
        <v>0.5</v>
      </c>
      <c r="L34" s="17" t="s">
        <v>148</v>
      </c>
      <c r="M34" s="6">
        <v>25</v>
      </c>
      <c r="N34" s="6">
        <v>7</v>
      </c>
      <c r="O34" s="17" t="s">
        <v>148</v>
      </c>
      <c r="P34" s="34">
        <f t="shared" si="2"/>
        <v>0.28000000000000003</v>
      </c>
      <c r="Q34" s="13" t="s">
        <v>149</v>
      </c>
      <c r="R34" s="48"/>
      <c r="S34" s="38"/>
      <c r="T34" s="38"/>
    </row>
    <row r="35" spans="1:20" s="1" customFormat="1" ht="30.75" customHeight="1">
      <c r="A35" s="4">
        <v>31</v>
      </c>
      <c r="B35" s="11" t="s">
        <v>124</v>
      </c>
      <c r="C35" s="12">
        <v>15</v>
      </c>
      <c r="D35" s="12">
        <v>15</v>
      </c>
      <c r="E35" s="12" t="s">
        <v>148</v>
      </c>
      <c r="F35" s="8">
        <f t="shared" si="0"/>
        <v>1</v>
      </c>
      <c r="G35" s="12" t="s">
        <v>148</v>
      </c>
      <c r="H35" s="86">
        <v>5</v>
      </c>
      <c r="I35" s="86">
        <v>5</v>
      </c>
      <c r="J35" s="17" t="s">
        <v>148</v>
      </c>
      <c r="K35" s="8">
        <f>I35/H35</f>
        <v>1</v>
      </c>
      <c r="L35" s="12" t="s">
        <v>148</v>
      </c>
      <c r="M35" s="6">
        <v>10</v>
      </c>
      <c r="N35" s="6">
        <v>9</v>
      </c>
      <c r="O35" s="12" t="s">
        <v>148</v>
      </c>
      <c r="P35" s="34">
        <f t="shared" si="2"/>
        <v>0.9</v>
      </c>
      <c r="Q35" s="13" t="s">
        <v>149</v>
      </c>
      <c r="R35" s="49"/>
      <c r="S35" s="38"/>
      <c r="T35" s="38"/>
    </row>
    <row r="36" spans="1:20" s="1" customFormat="1" ht="30.75" customHeight="1">
      <c r="A36" s="10">
        <v>32</v>
      </c>
      <c r="B36" s="19" t="s">
        <v>170</v>
      </c>
      <c r="C36" s="12">
        <v>35</v>
      </c>
      <c r="D36" s="12">
        <v>35</v>
      </c>
      <c r="E36" s="12" t="s">
        <v>148</v>
      </c>
      <c r="F36" s="8">
        <f t="shared" si="0"/>
        <v>1</v>
      </c>
      <c r="G36" s="12" t="s">
        <v>148</v>
      </c>
      <c r="H36" s="86">
        <v>4</v>
      </c>
      <c r="I36" s="86">
        <v>4</v>
      </c>
      <c r="J36" s="17" t="s">
        <v>148</v>
      </c>
      <c r="K36" s="8">
        <f>I36/H36</f>
        <v>1</v>
      </c>
      <c r="L36" s="12" t="s">
        <v>148</v>
      </c>
      <c r="M36" s="6">
        <v>163</v>
      </c>
      <c r="N36" s="6">
        <v>161</v>
      </c>
      <c r="O36" s="12" t="s">
        <v>148</v>
      </c>
      <c r="P36" s="34">
        <f t="shared" si="2"/>
        <v>0.98773006134969321</v>
      </c>
      <c r="Q36" s="13" t="s">
        <v>151</v>
      </c>
      <c r="R36" s="50" t="s">
        <v>171</v>
      </c>
      <c r="S36" s="38"/>
      <c r="T36" s="38"/>
    </row>
    <row r="37" spans="1:20" ht="30.75" customHeight="1">
      <c r="A37" s="4">
        <v>33</v>
      </c>
      <c r="B37" s="11" t="s">
        <v>112</v>
      </c>
      <c r="C37" s="12">
        <v>7</v>
      </c>
      <c r="D37" s="12">
        <v>7</v>
      </c>
      <c r="E37" s="12" t="s">
        <v>148</v>
      </c>
      <c r="F37" s="8">
        <f t="shared" si="0"/>
        <v>1</v>
      </c>
      <c r="G37" s="12" t="s">
        <v>148</v>
      </c>
      <c r="H37" s="86">
        <v>1</v>
      </c>
      <c r="I37" s="86">
        <v>1</v>
      </c>
      <c r="J37" s="17" t="s">
        <v>148</v>
      </c>
      <c r="K37" s="8">
        <f>I37/H37</f>
        <v>1</v>
      </c>
      <c r="L37" s="12" t="s">
        <v>148</v>
      </c>
      <c r="M37" s="6">
        <v>12</v>
      </c>
      <c r="N37" s="6">
        <v>12</v>
      </c>
      <c r="O37" s="12" t="s">
        <v>148</v>
      </c>
      <c r="P37" s="8">
        <f t="shared" si="2"/>
        <v>1</v>
      </c>
      <c r="Q37" s="13" t="s">
        <v>149</v>
      </c>
      <c r="R37" s="37"/>
      <c r="S37" s="38"/>
      <c r="T37" s="38"/>
    </row>
    <row r="38" spans="1:20" ht="30.75" customHeight="1">
      <c r="A38" s="10">
        <v>34</v>
      </c>
      <c r="B38" s="20" t="s">
        <v>172</v>
      </c>
      <c r="C38" s="21">
        <v>2</v>
      </c>
      <c r="D38" s="21">
        <v>2</v>
      </c>
      <c r="E38" s="6" t="s">
        <v>148</v>
      </c>
      <c r="F38" s="22">
        <f t="shared" si="0"/>
        <v>1</v>
      </c>
      <c r="G38" s="23" t="s">
        <v>148</v>
      </c>
      <c r="H38" s="86">
        <v>72</v>
      </c>
      <c r="I38" s="86">
        <v>72</v>
      </c>
      <c r="J38" s="6" t="s">
        <v>148</v>
      </c>
      <c r="K38" s="22">
        <v>1</v>
      </c>
      <c r="L38" s="6" t="s">
        <v>148</v>
      </c>
      <c r="M38" s="6">
        <v>788</v>
      </c>
      <c r="N38" s="6">
        <v>788</v>
      </c>
      <c r="O38" s="6" t="s">
        <v>148</v>
      </c>
      <c r="P38" s="22">
        <f t="shared" si="2"/>
        <v>1</v>
      </c>
      <c r="Q38" s="26" t="s">
        <v>173</v>
      </c>
      <c r="R38" s="42"/>
      <c r="S38" s="52"/>
      <c r="T38" s="38"/>
    </row>
    <row r="39" spans="1:20" ht="30.75" customHeight="1">
      <c r="A39" s="4">
        <v>35</v>
      </c>
      <c r="B39" s="24" t="s">
        <v>174</v>
      </c>
      <c r="C39" s="15">
        <v>2</v>
      </c>
      <c r="D39" s="15">
        <v>2</v>
      </c>
      <c r="E39" s="15" t="s">
        <v>148</v>
      </c>
      <c r="F39" s="25">
        <v>1</v>
      </c>
      <c r="G39" s="26" t="s">
        <v>148</v>
      </c>
      <c r="H39" s="87">
        <v>0</v>
      </c>
      <c r="I39" s="87">
        <v>0</v>
      </c>
      <c r="J39" s="15" t="s">
        <v>148</v>
      </c>
      <c r="K39" s="15">
        <v>0</v>
      </c>
      <c r="L39" s="15" t="s">
        <v>148</v>
      </c>
      <c r="M39" s="15">
        <v>0</v>
      </c>
      <c r="N39" s="15">
        <v>0</v>
      </c>
      <c r="O39" s="15" t="s">
        <v>148</v>
      </c>
      <c r="P39" s="15">
        <v>0</v>
      </c>
      <c r="Q39" s="15" t="s">
        <v>175</v>
      </c>
      <c r="R39" s="51"/>
      <c r="S39" s="52"/>
      <c r="T39" s="52"/>
    </row>
    <row r="40" spans="1:20" ht="30.75" customHeight="1">
      <c r="A40" s="10">
        <v>36</v>
      </c>
      <c r="B40" s="27" t="s">
        <v>176</v>
      </c>
      <c r="C40" s="15">
        <v>1</v>
      </c>
      <c r="D40" s="15">
        <v>1</v>
      </c>
      <c r="E40" s="15" t="s">
        <v>148</v>
      </c>
      <c r="F40" s="25">
        <v>1</v>
      </c>
      <c r="G40" s="26" t="s">
        <v>148</v>
      </c>
      <c r="H40" s="87">
        <v>0</v>
      </c>
      <c r="I40" s="87">
        <v>0</v>
      </c>
      <c r="J40" s="15" t="s">
        <v>148</v>
      </c>
      <c r="K40" s="15">
        <v>0</v>
      </c>
      <c r="L40" s="15" t="s">
        <v>148</v>
      </c>
      <c r="M40" s="15">
        <v>0</v>
      </c>
      <c r="N40" s="15">
        <v>0</v>
      </c>
      <c r="O40" s="15" t="s">
        <v>148</v>
      </c>
      <c r="P40" s="15">
        <v>0</v>
      </c>
      <c r="Q40" s="15" t="s">
        <v>173</v>
      </c>
      <c r="R40" s="53"/>
      <c r="S40" s="52"/>
      <c r="T40" s="52"/>
    </row>
    <row r="41" spans="1:20" ht="31.5" customHeight="1">
      <c r="A41" s="4">
        <v>37</v>
      </c>
      <c r="B41" s="27" t="s">
        <v>177</v>
      </c>
      <c r="C41" s="15">
        <v>1</v>
      </c>
      <c r="D41" s="15">
        <v>1</v>
      </c>
      <c r="E41" s="15" t="s">
        <v>148</v>
      </c>
      <c r="F41" s="25">
        <v>1</v>
      </c>
      <c r="G41" s="26" t="s">
        <v>148</v>
      </c>
      <c r="H41" s="87">
        <v>0</v>
      </c>
      <c r="I41" s="87">
        <v>0</v>
      </c>
      <c r="J41" s="15" t="s">
        <v>148</v>
      </c>
      <c r="K41" s="15">
        <v>0</v>
      </c>
      <c r="L41" s="15" t="s">
        <v>148</v>
      </c>
      <c r="M41" s="15">
        <v>0</v>
      </c>
      <c r="N41" s="15">
        <v>0</v>
      </c>
      <c r="O41" s="15" t="s">
        <v>148</v>
      </c>
      <c r="P41" s="15">
        <v>0</v>
      </c>
      <c r="Q41" s="15" t="s">
        <v>175</v>
      </c>
      <c r="R41" s="42"/>
      <c r="S41" s="52"/>
      <c r="T41" s="52"/>
    </row>
    <row r="42" spans="1:20" ht="31.5" customHeight="1">
      <c r="A42" s="10">
        <v>38</v>
      </c>
      <c r="B42" s="28" t="s">
        <v>178</v>
      </c>
      <c r="C42" s="29">
        <v>2</v>
      </c>
      <c r="D42" s="29">
        <v>2</v>
      </c>
      <c r="E42" s="29" t="s">
        <v>148</v>
      </c>
      <c r="F42" s="30">
        <v>1</v>
      </c>
      <c r="G42" s="31" t="s">
        <v>148</v>
      </c>
      <c r="H42" s="87">
        <v>0</v>
      </c>
      <c r="I42" s="87">
        <v>0</v>
      </c>
      <c r="J42" s="29" t="s">
        <v>148</v>
      </c>
      <c r="K42" s="15">
        <v>0</v>
      </c>
      <c r="L42" s="29" t="s">
        <v>148</v>
      </c>
      <c r="M42" s="29">
        <v>0</v>
      </c>
      <c r="N42" s="29">
        <v>0</v>
      </c>
      <c r="O42" s="29" t="s">
        <v>148</v>
      </c>
      <c r="P42" s="29">
        <v>0</v>
      </c>
      <c r="Q42" s="54" t="s">
        <v>110</v>
      </c>
      <c r="R42" s="55"/>
      <c r="S42" s="52"/>
      <c r="T42" s="52"/>
    </row>
  </sheetData>
  <mergeCells count="18">
    <mergeCell ref="Q2:Q4"/>
    <mergeCell ref="R2:R4"/>
    <mergeCell ref="R21:R23"/>
    <mergeCell ref="A1:R1"/>
    <mergeCell ref="C2:F2"/>
    <mergeCell ref="G2:K2"/>
    <mergeCell ref="L2:P2"/>
    <mergeCell ref="E3:F3"/>
    <mergeCell ref="G3:H3"/>
    <mergeCell ref="J3:K3"/>
    <mergeCell ref="L3:M3"/>
    <mergeCell ref="O3:P3"/>
    <mergeCell ref="A2:A4"/>
    <mergeCell ref="B2:B4"/>
    <mergeCell ref="C3:C4"/>
    <mergeCell ref="D3:D4"/>
    <mergeCell ref="I3:I4"/>
    <mergeCell ref="N3:N4"/>
  </mergeCells>
  <phoneticPr fontId="41" type="noConversion"/>
  <printOptions horizontalCentered="1"/>
  <pageMargins left="0.47244094488188981" right="0.39370078740157483" top="0.47244094488188981" bottom="0.59055118110236227" header="0.31496062992125984" footer="0.31496062992125984"/>
  <pageSetup paperSize="8" orientation="landscape" r:id="rId1"/>
  <headerFooter>
    <oddFooter>&amp;L&amp;"楷体_GB2312,常规"&amp;14统计时间：2018年11月22日18:00&amp;C&amp;"楷体_GB2312,常规"&amp;14数据来源：甘肃政务服务网联通申报情况排行榜&amp;R&amp;"楷体_GB2312,常规"&amp;14统计单位：合水县人民政府政务服务中心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11月22日县级数据分析</vt:lpstr>
      <vt:lpstr>甘肃政务服务网合水县子站事项在线申报办理情况排行榜</vt:lpstr>
      <vt:lpstr>'11月22日县级数据分析'!Print_Titles</vt:lpstr>
      <vt:lpstr>甘肃政务服务网合水县子站事项在线申报办理情况排行榜!Print_Titles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合水县政务中心</cp:lastModifiedBy>
  <cp:lastPrinted>2018-11-23T01:51:42Z</cp:lastPrinted>
  <dcterms:created xsi:type="dcterms:W3CDTF">2018-05-16T00:34:00Z</dcterms:created>
  <dcterms:modified xsi:type="dcterms:W3CDTF">2018-11-23T06:42:39Z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