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<sst xmlns="http://schemas.openxmlformats.org/spreadsheetml/2006/main" count="296" uniqueCount="199">
  <si>
    <t>表一、部门/单位收支总体情况表</t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</si>
  <si>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</si>
  <si>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</si>
  <si>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</si>
  <si>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</si>
  <si>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</si>
  <si>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</si>
  <si>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</si>
  <si>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</si>
  <si>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</si>
  <si>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</si>
  <si>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</si>
  <si>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</si>
  <si>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</si>
  <si>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</si>
  <si>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</si>
  <si>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</si>
  <si>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</si>
  <si>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</si>
  <si>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</si>
  <si>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</si>
  <si>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</si>
  <si>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</si>
  <si>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</si>
  <si>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</si>
  <si>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</si>
  <si>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</si>
  <si>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</si>
  <si>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</si>
  <si>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</si>
  <si>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</si>
  <si>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</si>
  <si>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</si>
  <si>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</si>
  <si>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</si>
  <si>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</si>
  <si>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</si>
  <si>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</si>
  <si>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</si>
  <si>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</si>
  <si>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</si>
  <si>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</si>
  <si>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</si>
  <si>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</si>
  <si>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</si>
  <si>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</si>
  <si>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</si>
  <si>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</si>
  <si>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</si>
  <si>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</si>
  <si>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</si>
  <si>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</si>
  <si>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</si>
  <si>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t>表二、部门/单位收入总体情况表</t>
  </si>
  <si>
    <r>
      <rPr>
        <b/>
        <sz val="9"/>
        <color indexed="8"/>
        <rFont val="宋体"/>
        <charset val="134"/>
      </rPr>
      <t>一、一般公共预算财政拨款收入</t>
    </r>
  </si>
  <si>
    <t>1、工资福利支出</t>
  </si>
  <si>
    <t>2、对个人和家庭补助</t>
  </si>
  <si>
    <t>3、公用经费</t>
  </si>
  <si>
    <t>4、项目支出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</si>
  <si>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</si>
  <si>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</si>
  <si>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</si>
  <si>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</si>
  <si>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</si>
  <si>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</si>
  <si>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</si>
  <si>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</si>
  <si>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</si>
  <si>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</si>
  <si>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</si>
  <si>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</si>
  <si>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t>1、专项债券</t>
  </si>
  <si>
    <t>2、学前教育发展专项</t>
  </si>
  <si>
    <t>3、普通高中改善办学条件专项</t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</si>
  <si>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</si>
  <si>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</si>
  <si>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</si>
  <si>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t>表三、部门/单位支出总体情况表</t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</si>
  <si>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</si>
  <si>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</si>
  <si>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</si>
  <si>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</si>
  <si>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</si>
  <si>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</si>
  <si>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总计</t>
    </r>
  </si>
  <si>
    <t>2050101 行政运行</t>
  </si>
  <si>
    <t>2050201 学前教育</t>
  </si>
  <si>
    <t>2050204 高中教育</t>
  </si>
  <si>
    <t>2050299 其他普通教育</t>
  </si>
  <si>
    <t>2060702 科普活动</t>
  </si>
  <si>
    <t>2080501 行政单位离退休</t>
  </si>
  <si>
    <t>2080801 死亡抚恤</t>
  </si>
  <si>
    <t>2080505 机关事业单位基本养老保险缴费支出</t>
  </si>
  <si>
    <t>2089999 其他社会保障和就业支出</t>
  </si>
  <si>
    <t>2101101 行政单位医疗</t>
  </si>
  <si>
    <t>2210201 住房公积金</t>
  </si>
  <si>
    <t>2290402 其他地方自行试点项目收益专项债券收入安排的支出</t>
  </si>
  <si>
    <t>表四、财政拨款收支总体情况表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</si>
  <si>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</si>
  <si>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</si>
  <si>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</si>
  <si>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</si>
  <si>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</si>
  <si>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</si>
  <si>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</si>
  <si>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</si>
  <si>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</si>
  <si>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</si>
  <si>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</si>
  <si>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</si>
  <si>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</si>
  <si>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</si>
  <si>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</si>
  <si>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</si>
  <si>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</si>
  <si>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</si>
  <si>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</si>
  <si>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</si>
  <si>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</si>
  <si>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</si>
  <si>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</si>
  <si>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</si>
  <si>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</si>
  <si>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</si>
  <si>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</si>
  <si>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</si>
  <si>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</si>
  <si>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</si>
  <si>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</si>
  <si>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</si>
  <si>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</si>
  <si>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</si>
  <si>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</si>
  <si>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</si>
  <si>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</si>
  <si>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</si>
  <si>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</si>
  <si>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</si>
  <si>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t>表五、财政拨款支出表</t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</si>
  <si>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</si>
  <si>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</si>
  <si>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</si>
  <si>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</si>
  <si>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</si>
  <si>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合水县教育和科学技术局</t>
  </si>
  <si>
    <t>表六、一般公共预算支出情况表</t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</si>
  <si>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</si>
  <si>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</si>
  <si>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</si>
  <si>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行政运行</t>
  </si>
  <si>
    <t>学前教育</t>
  </si>
  <si>
    <t>高中教育</t>
  </si>
  <si>
    <t>其他普通教育</t>
  </si>
  <si>
    <t>科普活动</t>
  </si>
  <si>
    <t>行政单位离退休</t>
  </si>
  <si>
    <t>死亡抚恤</t>
  </si>
  <si>
    <t>机关事业单位基本养老保险缴费支出</t>
  </si>
  <si>
    <t>其他社会保障和就业支出</t>
  </si>
  <si>
    <t>行政单位医疗</t>
  </si>
  <si>
    <t>住房公积金</t>
  </si>
  <si>
    <t>表七、一般公共预算基本支出情况表</t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</si>
  <si>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</si>
  <si>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</si>
  <si>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</si>
  <si>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</si>
  <si>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>表八、一般公共预算财政拨款“三公”经费、会议费、培训费支出情况表</t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</si>
  <si>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</si>
  <si>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</si>
  <si>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</si>
  <si>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</si>
  <si>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</si>
  <si>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</si>
  <si>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</si>
  <si>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</si>
  <si>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t>表九、一般公共预算财政拨款机关运行经费表</t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</si>
  <si>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</si>
  <si>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</si>
  <si>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</si>
  <si>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</si>
  <si>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</si>
  <si>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</si>
  <si>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</si>
  <si>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</si>
  <si>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</si>
  <si>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</si>
  <si>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t>[30216]培训费</t>
  </si>
  <si>
    <t>[30217]公务接待费</t>
  </si>
  <si>
    <t>[30226]劳务费</t>
  </si>
  <si>
    <t>[30228]工会经费</t>
  </si>
  <si>
    <r>
      <rPr>
        <sz val="9"/>
        <color indexed="8"/>
        <rFont val="宋体"/>
        <charset val="134"/>
      </rPr>
      <t>[31002]办公设备购置</t>
    </r>
  </si>
  <si>
    <t>表十、政府性基金预算支出情况表</t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</si>
  <si>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</si>
  <si>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</si>
  <si>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t>表十一、部门管理转移支付表</t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</si>
  <si>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</si>
  <si>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</si>
  <si>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</si>
  <si>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t>表十二、国有资本经营预算支出情况表</t>
  </si>
  <si>
    <r>
      <rPr>
        <sz val="9"/>
        <color indexed="8"/>
        <rFont val="宋体"/>
        <charset val="134"/>
      </rPr>
      <t>……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</si>
</sst>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37" sqref="B37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37" t="s">
        <v>0</v>
      </c>
      <c r="B1" s="37"/>
      <c r="C1" s="37"/>
      <c r="D1" s="37"/>
    </row>
    <row r="2" spans="1:4">
      <c r="A2" s="38"/>
      <c r="D2" t="s">
        <v>1</v>
      </c>
    </row>
    <row r="3" ht="15" customHeight="1" spans="1:4">
      <c r="A3" s="12" t="s">
        <v>2</v>
      </c>
      <c r="B3" s="12"/>
      <c r="C3" s="12" t="s">
        <v>3</v>
      </c>
      <c r="D3" s="12"/>
    </row>
    <row r="4" spans="1:4">
      <c r="A4" s="12" t="s">
        <v>4</v>
      </c>
      <c r="B4" s="12" t="s">
        <v>5</v>
      </c>
      <c r="C4" s="12" t="s">
        <v>4</v>
      </c>
      <c r="D4" s="12" t="s">
        <v>5</v>
      </c>
    </row>
    <row r="5" spans="1:4">
      <c r="A5" s="32" t="s">
        <v>6</v>
      </c>
      <c r="B5" s="26">
        <f>D36-B37</f>
        <v>1437.13</v>
      </c>
      <c r="C5" s="32" t="s">
        <v>7</v>
      </c>
      <c r="D5" s="21"/>
    </row>
    <row r="6" spans="1:4">
      <c r="A6" s="32" t="s">
        <v>8</v>
      </c>
      <c r="B6" s="26"/>
      <c r="C6" s="32" t="s">
        <v>9</v>
      </c>
      <c r="D6" s="21"/>
    </row>
    <row r="7" spans="1:4">
      <c r="A7" s="32" t="s">
        <v>10</v>
      </c>
      <c r="B7" s="26"/>
      <c r="C7" s="32" t="s">
        <v>11</v>
      </c>
      <c r="D7" s="21"/>
    </row>
    <row r="8" spans="1:4">
      <c r="A8" s="32" t="s">
        <v>12</v>
      </c>
      <c r="B8" s="26"/>
      <c r="C8" s="32" t="s">
        <v>13</v>
      </c>
      <c r="D8" s="21"/>
    </row>
    <row r="9" spans="1:4">
      <c r="A9" s="32" t="s">
        <v>14</v>
      </c>
      <c r="B9" s="26"/>
      <c r="C9" s="32" t="s">
        <v>15</v>
      </c>
      <c r="D9" s="21">
        <f>548.47+793.04</f>
        <v>1341.51</v>
      </c>
    </row>
    <row r="10" spans="1:4">
      <c r="A10" s="32" t="s">
        <v>16</v>
      </c>
      <c r="B10" s="26"/>
      <c r="C10" s="32" t="s">
        <v>17</v>
      </c>
      <c r="D10" s="21">
        <v>14.4</v>
      </c>
    </row>
    <row r="11" spans="1:4">
      <c r="A11" s="32" t="s">
        <v>18</v>
      </c>
      <c r="B11" s="26"/>
      <c r="C11" s="32" t="s">
        <v>19</v>
      </c>
      <c r="D11" s="21"/>
    </row>
    <row r="12" spans="1:4">
      <c r="A12" s="32" t="s">
        <v>20</v>
      </c>
      <c r="B12" s="26"/>
      <c r="C12" s="32" t="s">
        <v>21</v>
      </c>
      <c r="D12" s="21">
        <v>141.26</v>
      </c>
    </row>
    <row r="13" spans="1:4">
      <c r="A13" s="32" t="s">
        <v>22</v>
      </c>
      <c r="B13" s="26"/>
      <c r="C13" s="32" t="s">
        <v>23</v>
      </c>
      <c r="D13" s="21"/>
    </row>
    <row r="14" spans="1:4">
      <c r="A14" s="32"/>
      <c r="B14" s="34"/>
      <c r="C14" s="32" t="s">
        <v>24</v>
      </c>
      <c r="D14" s="21">
        <v>41.8</v>
      </c>
    </row>
    <row r="15" spans="1:4">
      <c r="A15" s="32"/>
      <c r="B15" s="34"/>
      <c r="C15" s="32" t="s">
        <v>25</v>
      </c>
      <c r="D15" s="21"/>
    </row>
    <row r="16" spans="1:4">
      <c r="A16" s="32"/>
      <c r="B16" s="34"/>
      <c r="C16" s="32" t="s">
        <v>26</v>
      </c>
      <c r="D16" s="21"/>
    </row>
    <row r="17" spans="1:4">
      <c r="A17" s="32"/>
      <c r="B17" s="34"/>
      <c r="C17" s="32" t="s">
        <v>27</v>
      </c>
      <c r="D17" s="21"/>
    </row>
    <row r="18" spans="1:4">
      <c r="A18" s="32"/>
      <c r="B18" s="34"/>
      <c r="C18" s="32" t="s">
        <v>28</v>
      </c>
      <c r="D18" s="21"/>
    </row>
    <row r="19" spans="1:4">
      <c r="A19" s="32"/>
      <c r="B19" s="34"/>
      <c r="C19" s="32" t="s">
        <v>29</v>
      </c>
      <c r="D19" s="21"/>
    </row>
    <row r="20" spans="1:4">
      <c r="A20" s="32"/>
      <c r="B20" s="34"/>
      <c r="C20" s="32" t="s">
        <v>30</v>
      </c>
      <c r="D20" s="21"/>
    </row>
    <row r="21" spans="1:4">
      <c r="A21" s="32"/>
      <c r="B21" s="34"/>
      <c r="C21" s="32" t="s">
        <v>31</v>
      </c>
      <c r="D21" s="21"/>
    </row>
    <row r="22" spans="1:4">
      <c r="A22" s="32"/>
      <c r="B22" s="34"/>
      <c r="C22" s="32" t="s">
        <v>32</v>
      </c>
      <c r="D22" s="21"/>
    </row>
    <row r="23" spans="1:4">
      <c r="A23" s="32"/>
      <c r="B23" s="34"/>
      <c r="C23" s="32" t="s">
        <v>33</v>
      </c>
      <c r="D23" s="21"/>
    </row>
    <row r="24" spans="1:4">
      <c r="A24" s="32"/>
      <c r="B24" s="34"/>
      <c r="C24" s="32" t="s">
        <v>34</v>
      </c>
      <c r="D24" s="21">
        <v>59.1</v>
      </c>
    </row>
    <row r="25" spans="1:4">
      <c r="A25" s="32"/>
      <c r="B25" s="34"/>
      <c r="C25" s="32" t="s">
        <v>35</v>
      </c>
      <c r="D25" s="21"/>
    </row>
    <row r="26" spans="1:4">
      <c r="A26" s="32"/>
      <c r="B26" s="34"/>
      <c r="C26" s="32" t="s">
        <v>36</v>
      </c>
      <c r="D26" s="21"/>
    </row>
    <row r="27" spans="1:4">
      <c r="A27" s="32"/>
      <c r="B27" s="34"/>
      <c r="C27" s="32" t="s">
        <v>37</v>
      </c>
      <c r="D27" s="21"/>
    </row>
    <row r="28" spans="1:4">
      <c r="A28" s="32"/>
      <c r="B28" s="34"/>
      <c r="C28" s="32" t="s">
        <v>38</v>
      </c>
      <c r="D28" s="21"/>
    </row>
    <row r="29" spans="1:4">
      <c r="A29" s="32"/>
      <c r="B29" s="34"/>
      <c r="C29" s="32" t="s">
        <v>39</v>
      </c>
      <c r="D29" s="21">
        <v>2822</v>
      </c>
    </row>
    <row r="30" spans="1:4">
      <c r="A30" s="32"/>
      <c r="B30" s="34"/>
      <c r="C30" s="32" t="s">
        <v>40</v>
      </c>
      <c r="D30" s="21"/>
    </row>
    <row r="31" spans="1:4">
      <c r="A31" s="32"/>
      <c r="B31" s="34"/>
      <c r="C31" s="32" t="s">
        <v>41</v>
      </c>
      <c r="D31" s="21"/>
    </row>
    <row r="32" spans="1:4">
      <c r="A32" s="32"/>
      <c r="B32" s="34"/>
      <c r="C32" s="32" t="s">
        <v>42</v>
      </c>
      <c r="D32" s="21"/>
    </row>
    <row r="33" spans="1:4">
      <c r="A33" s="32"/>
      <c r="B33" s="34"/>
      <c r="C33" s="32" t="s">
        <v>43</v>
      </c>
      <c r="D33" s="21"/>
    </row>
    <row r="34" spans="1:4">
      <c r="A34" s="32"/>
      <c r="B34" s="34"/>
      <c r="C34" s="32" t="s">
        <v>44</v>
      </c>
      <c r="D34" s="21"/>
    </row>
    <row r="35" spans="1:4">
      <c r="A35" s="32"/>
      <c r="B35" s="34"/>
      <c r="C35" s="32"/>
      <c r="D35" s="39"/>
    </row>
    <row r="36" spans="1:4">
      <c r="A36" s="12" t="s">
        <v>45</v>
      </c>
      <c r="B36" s="13">
        <f>B5</f>
        <v>1437.13</v>
      </c>
      <c r="C36" s="12" t="s">
        <v>46</v>
      </c>
      <c r="D36" s="19">
        <f>SUM(D5:D34)</f>
        <v>4420.07</v>
      </c>
    </row>
    <row r="37" spans="1:4">
      <c r="A37" s="32" t="s">
        <v>47</v>
      </c>
      <c r="B37" s="18">
        <v>2982.94</v>
      </c>
      <c r="C37" s="32" t="s">
        <v>48</v>
      </c>
      <c r="D37" s="18"/>
    </row>
    <row r="38" spans="1:4">
      <c r="A38" s="32" t="s">
        <v>49</v>
      </c>
      <c r="B38" s="18"/>
      <c r="C38" s="32"/>
      <c r="D38" s="40"/>
    </row>
    <row r="39" spans="1:4">
      <c r="A39" s="41"/>
      <c r="B39" s="35"/>
      <c r="C39" s="41"/>
      <c r="D39" s="40"/>
    </row>
    <row r="40" spans="1:4">
      <c r="A40" s="12" t="s">
        <v>50</v>
      </c>
      <c r="B40" s="13">
        <f>B37+B36</f>
        <v>4420.07</v>
      </c>
      <c r="C40" s="12" t="s">
        <v>51</v>
      </c>
      <c r="D40" s="16">
        <f>D36-D37</f>
        <v>4420.07</v>
      </c>
    </row>
    <row r="41" spans="1:1">
      <c r="A41" s="2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" sqref="A1:B1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190</v>
      </c>
      <c r="B1" s="1"/>
    </row>
    <row r="2" spans="1:2">
      <c r="A2" s="2"/>
      <c r="B2" s="3" t="s">
        <v>1</v>
      </c>
    </row>
    <row r="3" ht="15" customHeight="1" spans="1:2">
      <c r="A3" s="4" t="s">
        <v>191</v>
      </c>
      <c r="B3" s="5" t="s">
        <v>192</v>
      </c>
    </row>
    <row r="4" spans="1:2">
      <c r="A4" s="4"/>
      <c r="B4" s="5"/>
    </row>
    <row r="5" spans="1:2">
      <c r="A5" s="6" t="s">
        <v>83</v>
      </c>
      <c r="B5" s="5">
        <v>1</v>
      </c>
    </row>
    <row r="6" spans="1:2">
      <c r="A6" s="14" t="s">
        <v>96</v>
      </c>
      <c r="B6" s="13">
        <v>2822</v>
      </c>
    </row>
    <row r="7" spans="1:2">
      <c r="A7" s="9"/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1">
      <c r="A15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:E1"/>
    </sheetView>
  </sheetViews>
  <sheetFormatPr defaultColWidth="9" defaultRowHeight="13.5" outlineLevelCol="4"/>
  <cols>
    <col min="1" max="1" width="25.75" customWidth="1"/>
    <col min="3" max="5" width="29.25" customWidth="1"/>
  </cols>
  <sheetData>
    <row r="1" ht="20.25" spans="1:5">
      <c r="A1" s="1" t="s">
        <v>193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2" t="s">
        <v>139</v>
      </c>
      <c r="B3" s="12" t="s">
        <v>100</v>
      </c>
      <c r="C3" s="12" t="s">
        <v>194</v>
      </c>
      <c r="D3" s="12" t="s">
        <v>195</v>
      </c>
      <c r="E3" s="12" t="s">
        <v>196</v>
      </c>
    </row>
    <row r="4" spans="1:5">
      <c r="A4" s="12" t="s">
        <v>83</v>
      </c>
      <c r="B4" s="12">
        <v>1</v>
      </c>
      <c r="C4" s="12">
        <v>2</v>
      </c>
      <c r="D4" s="12">
        <v>3</v>
      </c>
      <c r="E4" s="12">
        <v>4</v>
      </c>
    </row>
    <row r="5" s="11" customFormat="1" spans="1:5">
      <c r="A5" s="7" t="s">
        <v>144</v>
      </c>
      <c r="B5" s="13">
        <f>C5+D5</f>
        <v>3574.24</v>
      </c>
      <c r="C5" s="13">
        <v>752.24</v>
      </c>
      <c r="D5" s="13">
        <v>2822</v>
      </c>
      <c r="E5" s="13"/>
    </row>
    <row r="6" spans="1:5">
      <c r="A6" s="9"/>
      <c r="B6" s="13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1">
      <c r="A14" s="10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197</v>
      </c>
      <c r="B1" s="1"/>
    </row>
    <row r="2" spans="1:2">
      <c r="A2" s="2"/>
      <c r="B2" s="3" t="s">
        <v>1</v>
      </c>
    </row>
    <row r="3" ht="15" customHeight="1" spans="1:2">
      <c r="A3" s="4" t="s">
        <v>191</v>
      </c>
      <c r="B3" s="5" t="s">
        <v>192</v>
      </c>
    </row>
    <row r="4" spans="1:2">
      <c r="A4" s="4"/>
      <c r="B4" s="5"/>
    </row>
    <row r="5" spans="1:2">
      <c r="A5" s="6" t="s">
        <v>83</v>
      </c>
      <c r="B5" s="5">
        <v>1</v>
      </c>
    </row>
    <row r="6" spans="1:2">
      <c r="A6" s="7" t="s">
        <v>84</v>
      </c>
      <c r="B6" s="8"/>
    </row>
    <row r="7" spans="1:2">
      <c r="A7" s="9" t="s">
        <v>198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selection activeCell="C4" sqref="C4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37" t="s">
        <v>53</v>
      </c>
    </row>
    <row r="2" spans="1:2">
      <c r="A2" s="38"/>
      <c r="B2" t="s">
        <v>1</v>
      </c>
    </row>
    <row r="3" ht="20" customHeight="1" spans="1:2">
      <c r="A3" s="12" t="s">
        <v>4</v>
      </c>
      <c r="B3" s="12" t="s">
        <v>5</v>
      </c>
    </row>
    <row r="4" ht="20" customHeight="1" spans="1:2">
      <c r="A4" s="7" t="s">
        <v>54</v>
      </c>
      <c r="B4" s="13">
        <v>1437.13</v>
      </c>
    </row>
    <row r="5" ht="20" customHeight="1" spans="1:2">
      <c r="A5" s="9" t="s">
        <v>55</v>
      </c>
      <c r="B5" s="13">
        <v>731.02</v>
      </c>
    </row>
    <row r="6" ht="20" customHeight="1" spans="1:2">
      <c r="A6" s="9" t="s">
        <v>56</v>
      </c>
      <c r="B6" s="13">
        <v>59.61</v>
      </c>
    </row>
    <row r="7" ht="20" customHeight="1" spans="1:2">
      <c r="A7" s="9" t="s">
        <v>57</v>
      </c>
      <c r="B7" s="13">
        <v>55.2</v>
      </c>
    </row>
    <row r="8" ht="20" customHeight="1" spans="1:2">
      <c r="A8" s="9" t="s">
        <v>58</v>
      </c>
      <c r="B8" s="13">
        <v>591.3</v>
      </c>
    </row>
    <row r="9" ht="20" customHeight="1" spans="1:2">
      <c r="A9" s="7" t="s">
        <v>59</v>
      </c>
      <c r="B9" s="13"/>
    </row>
    <row r="10" ht="20" customHeight="1" spans="1:2">
      <c r="A10" s="9" t="s">
        <v>60</v>
      </c>
      <c r="B10" s="13"/>
    </row>
    <row r="11" ht="20" customHeight="1" spans="1:2">
      <c r="A11" s="7" t="s">
        <v>61</v>
      </c>
      <c r="B11" s="13"/>
    </row>
    <row r="12" ht="20" customHeight="1" spans="1:2">
      <c r="A12" s="9" t="s">
        <v>60</v>
      </c>
      <c r="B12" s="13"/>
    </row>
    <row r="13" ht="20" customHeight="1" spans="1:2">
      <c r="A13" s="7" t="s">
        <v>62</v>
      </c>
      <c r="B13" s="13"/>
    </row>
    <row r="14" ht="20" customHeight="1" spans="1:2">
      <c r="A14" s="9" t="s">
        <v>60</v>
      </c>
      <c r="B14" s="13"/>
    </row>
    <row r="15" ht="20" customHeight="1" spans="1:2">
      <c r="A15" s="7" t="s">
        <v>63</v>
      </c>
      <c r="B15" s="13"/>
    </row>
    <row r="16" ht="20" customHeight="1" spans="1:2">
      <c r="A16" s="9" t="s">
        <v>60</v>
      </c>
      <c r="B16" s="13"/>
    </row>
    <row r="17" ht="20" customHeight="1" spans="1:2">
      <c r="A17" s="7" t="s">
        <v>64</v>
      </c>
      <c r="B17" s="13"/>
    </row>
    <row r="18" ht="20" customHeight="1" spans="1:2">
      <c r="A18" s="9" t="s">
        <v>60</v>
      </c>
      <c r="B18" s="13"/>
    </row>
    <row r="19" ht="20" customHeight="1" spans="1:2">
      <c r="A19" s="7" t="s">
        <v>65</v>
      </c>
      <c r="B19" s="13"/>
    </row>
    <row r="20" ht="20" customHeight="1" spans="1:2">
      <c r="A20" s="9" t="s">
        <v>60</v>
      </c>
      <c r="B20" s="13"/>
    </row>
    <row r="21" ht="20" customHeight="1" spans="1:2">
      <c r="A21" s="7" t="s">
        <v>66</v>
      </c>
      <c r="B21" s="13"/>
    </row>
    <row r="22" ht="20" customHeight="1" spans="1:2">
      <c r="A22" s="9" t="s">
        <v>60</v>
      </c>
      <c r="B22" s="13"/>
    </row>
    <row r="23" ht="20" customHeight="1" spans="1:2">
      <c r="A23" s="7" t="s">
        <v>67</v>
      </c>
      <c r="B23" s="13"/>
    </row>
    <row r="24" ht="20" customHeight="1" spans="1:2">
      <c r="A24" s="9" t="s">
        <v>60</v>
      </c>
      <c r="B24" s="13"/>
    </row>
    <row r="25" ht="20" customHeight="1" spans="1:2">
      <c r="A25" s="7" t="s">
        <v>68</v>
      </c>
      <c r="B25" s="13">
        <f>B4</f>
        <v>1437.13</v>
      </c>
    </row>
    <row r="26" ht="20" customHeight="1" spans="1:2">
      <c r="A26" s="9" t="s">
        <v>69</v>
      </c>
      <c r="B26" s="13"/>
    </row>
    <row r="27" ht="20" customHeight="1" spans="1:2">
      <c r="A27" s="9" t="s">
        <v>69</v>
      </c>
      <c r="B27" s="13"/>
    </row>
    <row r="28" ht="20" customHeight="1" spans="1:2">
      <c r="A28" s="9" t="s">
        <v>69</v>
      </c>
      <c r="B28" s="13"/>
    </row>
    <row r="29" ht="20" customHeight="1" spans="1:2">
      <c r="A29" s="9" t="s">
        <v>69</v>
      </c>
      <c r="B29" s="13"/>
    </row>
    <row r="30" ht="20" customHeight="1" spans="1:2">
      <c r="A30" s="9" t="s">
        <v>69</v>
      </c>
      <c r="B30" s="13"/>
    </row>
    <row r="31" ht="20" customHeight="1" spans="1:2">
      <c r="A31" s="7" t="s">
        <v>70</v>
      </c>
      <c r="B31" s="13">
        <f>B32+B33+B34</f>
        <v>2982.94</v>
      </c>
    </row>
    <row r="32" ht="20" customHeight="1" spans="1:2">
      <c r="A32" s="9" t="s">
        <v>71</v>
      </c>
      <c r="B32" s="13">
        <v>2822</v>
      </c>
    </row>
    <row r="33" ht="20" customHeight="1" spans="1:2">
      <c r="A33" s="9" t="s">
        <v>72</v>
      </c>
      <c r="B33" s="13">
        <v>60.94</v>
      </c>
    </row>
    <row r="34" ht="20" customHeight="1" spans="1:2">
      <c r="A34" s="9" t="s">
        <v>73</v>
      </c>
      <c r="B34" s="13">
        <v>100</v>
      </c>
    </row>
    <row r="35" ht="20" customHeight="1" spans="1:2">
      <c r="A35" s="7" t="s">
        <v>74</v>
      </c>
      <c r="B35" s="13"/>
    </row>
    <row r="36" ht="20" customHeight="1" spans="1:2">
      <c r="A36" s="9" t="s">
        <v>60</v>
      </c>
      <c r="B36" s="13"/>
    </row>
    <row r="37" ht="20" customHeight="1" spans="1:2">
      <c r="A37" s="7" t="s">
        <v>75</v>
      </c>
      <c r="B37" s="13">
        <f>B31+B25</f>
        <v>4420.07</v>
      </c>
    </row>
    <row r="38" spans="1:1">
      <c r="A38" s="22" t="s">
        <v>76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17" sqref="A17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" t="s">
        <v>77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25" customHeight="1" spans="1:5">
      <c r="A3" s="12" t="s">
        <v>78</v>
      </c>
      <c r="B3" s="12" t="s">
        <v>79</v>
      </c>
      <c r="C3" s="12" t="s">
        <v>80</v>
      </c>
      <c r="D3" s="12" t="s">
        <v>81</v>
      </c>
      <c r="E3" s="12" t="s">
        <v>82</v>
      </c>
    </row>
    <row r="4" ht="25" customHeight="1" spans="1:5">
      <c r="A4" s="12" t="s">
        <v>83</v>
      </c>
      <c r="B4" s="12">
        <v>1</v>
      </c>
      <c r="C4" s="12">
        <v>2</v>
      </c>
      <c r="D4" s="12">
        <v>3</v>
      </c>
      <c r="E4" s="12">
        <v>4</v>
      </c>
    </row>
    <row r="5" ht="25" customHeight="1" spans="1:5">
      <c r="A5" s="14" t="s">
        <v>84</v>
      </c>
      <c r="B5" s="13">
        <f>SUM(B6:B17)</f>
        <v>4420.07</v>
      </c>
      <c r="C5" s="13">
        <f>SUM(C6:C17)</f>
        <v>845.83</v>
      </c>
      <c r="D5" s="13">
        <f>SUM(D6:D17)</f>
        <v>591.3</v>
      </c>
      <c r="E5" s="13">
        <f>SUM(E6:E17)</f>
        <v>2982.94</v>
      </c>
    </row>
    <row r="6" ht="25" customHeight="1" spans="1:5">
      <c r="A6" s="14" t="s">
        <v>85</v>
      </c>
      <c r="B6" s="13">
        <f>C6+D6+E6</f>
        <v>977.67</v>
      </c>
      <c r="C6" s="13">
        <f>548.47+55.2</f>
        <v>603.67</v>
      </c>
      <c r="D6" s="13">
        <v>374</v>
      </c>
      <c r="E6" s="13"/>
    </row>
    <row r="7" ht="25" customHeight="1" spans="1:5">
      <c r="A7" s="14" t="s">
        <v>86</v>
      </c>
      <c r="B7" s="13">
        <f t="shared" ref="B7:B17" si="0">C7+D7+E7</f>
        <v>73.94</v>
      </c>
      <c r="C7" s="13"/>
      <c r="D7" s="13">
        <v>13</v>
      </c>
      <c r="E7" s="13">
        <v>60.94</v>
      </c>
    </row>
    <row r="8" s="11" customFormat="1" ht="25" customHeight="1" spans="1:5">
      <c r="A8" s="14" t="s">
        <v>87</v>
      </c>
      <c r="B8" s="13">
        <f t="shared" si="0"/>
        <v>182</v>
      </c>
      <c r="C8" s="13"/>
      <c r="D8" s="13">
        <v>82</v>
      </c>
      <c r="E8" s="13">
        <v>100</v>
      </c>
    </row>
    <row r="9" ht="25" customHeight="1" spans="1:5">
      <c r="A9" s="14" t="s">
        <v>88</v>
      </c>
      <c r="B9" s="13">
        <f t="shared" si="0"/>
        <v>107.9</v>
      </c>
      <c r="C9" s="13"/>
      <c r="D9" s="13">
        <v>107.9</v>
      </c>
      <c r="E9" s="13"/>
    </row>
    <row r="10" ht="25" customHeight="1" spans="1:5">
      <c r="A10" s="14" t="s">
        <v>89</v>
      </c>
      <c r="B10" s="13">
        <f t="shared" si="0"/>
        <v>14.4</v>
      </c>
      <c r="C10" s="13"/>
      <c r="D10" s="13">
        <v>14.4</v>
      </c>
      <c r="E10" s="13"/>
    </row>
    <row r="11" s="11" customFormat="1" ht="25" customHeight="1" spans="1:5">
      <c r="A11" s="14" t="s">
        <v>90</v>
      </c>
      <c r="B11" s="13">
        <f t="shared" si="0"/>
        <v>19.08</v>
      </c>
      <c r="C11" s="13">
        <v>19.08</v>
      </c>
      <c r="D11" s="13"/>
      <c r="E11" s="13"/>
    </row>
    <row r="12" s="11" customFormat="1" ht="25" customHeight="1" spans="1:5">
      <c r="A12" s="14" t="s">
        <v>91</v>
      </c>
      <c r="B12" s="13">
        <f t="shared" si="0"/>
        <v>40.53</v>
      </c>
      <c r="C12" s="13">
        <v>40.53</v>
      </c>
      <c r="D12" s="13"/>
      <c r="E12" s="13"/>
    </row>
    <row r="13" s="11" customFormat="1" ht="25" customHeight="1" spans="1:5">
      <c r="A13" s="14" t="s">
        <v>92</v>
      </c>
      <c r="B13" s="13">
        <f t="shared" si="0"/>
        <v>76.1</v>
      </c>
      <c r="C13" s="13">
        <v>76.1</v>
      </c>
      <c r="D13" s="13"/>
      <c r="E13" s="13"/>
    </row>
    <row r="14" s="11" customFormat="1" ht="25" customHeight="1" spans="1:5">
      <c r="A14" s="14" t="s">
        <v>93</v>
      </c>
      <c r="B14" s="13">
        <f t="shared" si="0"/>
        <v>5.55</v>
      </c>
      <c r="C14" s="13">
        <v>5.55</v>
      </c>
      <c r="D14" s="13"/>
      <c r="E14" s="13"/>
    </row>
    <row r="15" s="11" customFormat="1" ht="25" customHeight="1" spans="1:5">
      <c r="A15" s="14" t="s">
        <v>94</v>
      </c>
      <c r="B15" s="13">
        <f t="shared" si="0"/>
        <v>41.8</v>
      </c>
      <c r="C15" s="13">
        <v>41.8</v>
      </c>
      <c r="D15" s="13"/>
      <c r="E15" s="13"/>
    </row>
    <row r="16" s="11" customFormat="1" ht="25" customHeight="1" spans="1:5">
      <c r="A16" s="14" t="s">
        <v>95</v>
      </c>
      <c r="B16" s="13">
        <f t="shared" si="0"/>
        <v>59.1</v>
      </c>
      <c r="C16" s="13">
        <v>59.1</v>
      </c>
      <c r="D16" s="13"/>
      <c r="E16" s="13"/>
    </row>
    <row r="17" s="11" customFormat="1" ht="25" customHeight="1" spans="1:5">
      <c r="A17" s="14" t="s">
        <v>96</v>
      </c>
      <c r="B17" s="13">
        <f t="shared" si="0"/>
        <v>2822</v>
      </c>
      <c r="C17" s="13"/>
      <c r="D17" s="13"/>
      <c r="E17" s="13">
        <v>2822</v>
      </c>
    </row>
    <row r="18" ht="25" customHeight="1" spans="1:5">
      <c r="A18" s="36"/>
      <c r="B18" s="8"/>
      <c r="C18" s="8"/>
      <c r="D18" s="8"/>
      <c r="E18" s="8"/>
    </row>
    <row r="19" ht="25" customHeight="1" spans="1:5">
      <c r="A19" s="14"/>
      <c r="B19" s="13"/>
      <c r="C19" s="13"/>
      <c r="D19" s="13"/>
      <c r="E19" s="13"/>
    </row>
    <row r="20" spans="1:1">
      <c r="A20" s="22" t="s">
        <v>76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A1" sqref="A1:D1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" t="s">
        <v>97</v>
      </c>
      <c r="B1" s="1"/>
      <c r="C1" s="1"/>
      <c r="D1" s="1"/>
    </row>
    <row r="2" spans="1:4">
      <c r="A2" s="2"/>
      <c r="B2" s="3"/>
      <c r="C2" s="3"/>
      <c r="D2" s="3" t="s">
        <v>1</v>
      </c>
    </row>
    <row r="3" ht="15" customHeight="1" spans="1:4">
      <c r="A3" s="12" t="s">
        <v>98</v>
      </c>
      <c r="B3" s="12"/>
      <c r="C3" s="12" t="s">
        <v>99</v>
      </c>
      <c r="D3" s="12"/>
    </row>
    <row r="4" spans="1:4">
      <c r="A4" s="12" t="s">
        <v>4</v>
      </c>
      <c r="B4" s="12" t="s">
        <v>5</v>
      </c>
      <c r="C4" s="12" t="s">
        <v>4</v>
      </c>
      <c r="D4" s="12" t="s">
        <v>100</v>
      </c>
    </row>
    <row r="5" spans="1:4">
      <c r="A5" s="32" t="s">
        <v>101</v>
      </c>
      <c r="B5" s="21"/>
      <c r="C5" s="32" t="s">
        <v>102</v>
      </c>
      <c r="D5" s="21"/>
    </row>
    <row r="6" spans="1:4">
      <c r="A6" s="32" t="s">
        <v>103</v>
      </c>
      <c r="B6" s="26">
        <f>D36-B7</f>
        <v>1598.07</v>
      </c>
      <c r="C6" s="32" t="s">
        <v>104</v>
      </c>
      <c r="D6" s="21"/>
    </row>
    <row r="7" spans="1:4">
      <c r="A7" s="32" t="s">
        <v>105</v>
      </c>
      <c r="B7" s="21">
        <v>2822</v>
      </c>
      <c r="C7" s="32" t="s">
        <v>106</v>
      </c>
      <c r="D7" s="21"/>
    </row>
    <row r="8" spans="1:4">
      <c r="A8" s="32" t="s">
        <v>107</v>
      </c>
      <c r="B8" s="21"/>
      <c r="C8" s="32" t="s">
        <v>108</v>
      </c>
      <c r="D8" s="21"/>
    </row>
    <row r="9" spans="1:4">
      <c r="A9" s="32"/>
      <c r="B9" s="33"/>
      <c r="C9" s="32" t="s">
        <v>109</v>
      </c>
      <c r="D9" s="21"/>
    </row>
    <row r="10" spans="1:4">
      <c r="A10" s="32"/>
      <c r="B10" s="33"/>
      <c r="C10" s="32" t="s">
        <v>110</v>
      </c>
      <c r="D10" s="21">
        <f>548.47+793.04</f>
        <v>1341.51</v>
      </c>
    </row>
    <row r="11" spans="1:4">
      <c r="A11" s="32"/>
      <c r="B11" s="33"/>
      <c r="C11" s="32" t="s">
        <v>111</v>
      </c>
      <c r="D11" s="21">
        <v>14.4</v>
      </c>
    </row>
    <row r="12" spans="1:4">
      <c r="A12" s="34"/>
      <c r="B12" s="35"/>
      <c r="C12" s="32" t="s">
        <v>112</v>
      </c>
      <c r="D12" s="21"/>
    </row>
    <row r="13" spans="1:4">
      <c r="A13" s="34"/>
      <c r="B13" s="35"/>
      <c r="C13" s="32" t="s">
        <v>113</v>
      </c>
      <c r="D13" s="21">
        <v>141.26</v>
      </c>
    </row>
    <row r="14" spans="1:4">
      <c r="A14" s="34"/>
      <c r="B14" s="35"/>
      <c r="C14" s="32" t="s">
        <v>114</v>
      </c>
      <c r="D14" s="21"/>
    </row>
    <row r="15" spans="1:4">
      <c r="A15" s="34"/>
      <c r="B15" s="35"/>
      <c r="C15" s="32" t="s">
        <v>115</v>
      </c>
      <c r="D15" s="21">
        <v>41.8</v>
      </c>
    </row>
    <row r="16" spans="1:4">
      <c r="A16" s="34"/>
      <c r="B16" s="35"/>
      <c r="C16" s="32" t="s">
        <v>116</v>
      </c>
      <c r="D16" s="21"/>
    </row>
    <row r="17" spans="1:4">
      <c r="A17" s="34"/>
      <c r="B17" s="35"/>
      <c r="C17" s="32" t="s">
        <v>117</v>
      </c>
      <c r="D17" s="21"/>
    </row>
    <row r="18" spans="1:4">
      <c r="A18" s="34"/>
      <c r="B18" s="35"/>
      <c r="C18" s="32" t="s">
        <v>118</v>
      </c>
      <c r="D18" s="21"/>
    </row>
    <row r="19" spans="1:4">
      <c r="A19" s="34"/>
      <c r="B19" s="35"/>
      <c r="C19" s="32" t="s">
        <v>119</v>
      </c>
      <c r="D19" s="21"/>
    </row>
    <row r="20" spans="1:4">
      <c r="A20" s="34"/>
      <c r="B20" s="35"/>
      <c r="C20" s="32" t="s">
        <v>120</v>
      </c>
      <c r="D20" s="21"/>
    </row>
    <row r="21" spans="1:4">
      <c r="A21" s="34"/>
      <c r="B21" s="35"/>
      <c r="C21" s="32" t="s">
        <v>121</v>
      </c>
      <c r="D21" s="21"/>
    </row>
    <row r="22" spans="1:4">
      <c r="A22" s="34"/>
      <c r="B22" s="35"/>
      <c r="C22" s="32" t="s">
        <v>122</v>
      </c>
      <c r="D22" s="21"/>
    </row>
    <row r="23" spans="1:4">
      <c r="A23" s="34"/>
      <c r="B23" s="35"/>
      <c r="C23" s="32" t="s">
        <v>123</v>
      </c>
      <c r="D23" s="21"/>
    </row>
    <row r="24" spans="1:4">
      <c r="A24" s="34"/>
      <c r="B24" s="35"/>
      <c r="C24" s="32" t="s">
        <v>124</v>
      </c>
      <c r="D24" s="21"/>
    </row>
    <row r="25" spans="1:4">
      <c r="A25" s="34"/>
      <c r="B25" s="35"/>
      <c r="C25" s="32" t="s">
        <v>125</v>
      </c>
      <c r="D25" s="21">
        <v>59.1</v>
      </c>
    </row>
    <row r="26" spans="1:4">
      <c r="A26" s="34"/>
      <c r="B26" s="35"/>
      <c r="C26" s="32" t="s">
        <v>126</v>
      </c>
      <c r="D26" s="21"/>
    </row>
    <row r="27" spans="1:4">
      <c r="A27" s="34"/>
      <c r="B27" s="35"/>
      <c r="C27" s="32" t="s">
        <v>127</v>
      </c>
      <c r="D27" s="21"/>
    </row>
    <row r="28" spans="1:4">
      <c r="A28" s="34"/>
      <c r="B28" s="35"/>
      <c r="C28" s="32" t="s">
        <v>128</v>
      </c>
      <c r="D28" s="21"/>
    </row>
    <row r="29" spans="1:4">
      <c r="A29" s="34"/>
      <c r="B29" s="35"/>
      <c r="C29" s="32" t="s">
        <v>129</v>
      </c>
      <c r="D29" s="21"/>
    </row>
    <row r="30" spans="1:4">
      <c r="A30" s="34"/>
      <c r="B30" s="35"/>
      <c r="C30" s="32" t="s">
        <v>130</v>
      </c>
      <c r="D30" s="21">
        <v>2822</v>
      </c>
    </row>
    <row r="31" spans="1:4">
      <c r="A31" s="34"/>
      <c r="B31" s="35"/>
      <c r="C31" s="32" t="s">
        <v>131</v>
      </c>
      <c r="D31" s="21"/>
    </row>
    <row r="32" spans="1:4">
      <c r="A32" s="34"/>
      <c r="B32" s="35"/>
      <c r="C32" s="32" t="s">
        <v>132</v>
      </c>
      <c r="D32" s="21"/>
    </row>
    <row r="33" spans="1:4">
      <c r="A33" s="34"/>
      <c r="B33" s="35"/>
      <c r="C33" s="32" t="s">
        <v>133</v>
      </c>
      <c r="D33" s="21"/>
    </row>
    <row r="34" spans="1:4">
      <c r="A34" s="34"/>
      <c r="B34" s="35"/>
      <c r="C34" s="32" t="s">
        <v>134</v>
      </c>
      <c r="D34" s="21"/>
    </row>
    <row r="35" spans="1:4">
      <c r="A35" s="34"/>
      <c r="B35" s="35"/>
      <c r="C35" s="32"/>
      <c r="D35" s="21"/>
    </row>
    <row r="36" spans="1:4">
      <c r="A36" s="12" t="s">
        <v>135</v>
      </c>
      <c r="B36" s="16">
        <f>SUM(B6:B35)</f>
        <v>4420.07</v>
      </c>
      <c r="C36" s="12" t="s">
        <v>136</v>
      </c>
      <c r="D36" s="16">
        <f>SUM(D5:D35)</f>
        <v>4420.07</v>
      </c>
    </row>
    <row r="37" spans="1:1">
      <c r="A37" s="22" t="s">
        <v>76</v>
      </c>
    </row>
    <row r="38" spans="1:1">
      <c r="A38" s="23" t="s">
        <v>137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9" sqref="G19"/>
    </sheetView>
  </sheetViews>
  <sheetFormatPr defaultColWidth="9" defaultRowHeight="13.5"/>
  <cols>
    <col min="1" max="1" width="22.125" customWidth="1"/>
    <col min="11" max="11" width="12.8833333333333" customWidth="1"/>
  </cols>
  <sheetData>
    <row r="1" ht="20.25" spans="1:11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1</v>
      </c>
    </row>
    <row r="3" ht="15" customHeight="1" spans="1:11">
      <c r="A3" s="12" t="s">
        <v>139</v>
      </c>
      <c r="B3" s="12" t="s">
        <v>84</v>
      </c>
      <c r="C3" s="12" t="s">
        <v>140</v>
      </c>
      <c r="D3" s="12"/>
      <c r="E3" s="12"/>
      <c r="F3" s="12" t="s">
        <v>141</v>
      </c>
      <c r="G3" s="12"/>
      <c r="H3" s="12"/>
      <c r="I3" s="12" t="s">
        <v>142</v>
      </c>
      <c r="J3" s="12"/>
      <c r="K3" s="12"/>
    </row>
    <row r="4" spans="1:11">
      <c r="A4" s="12"/>
      <c r="B4" s="12"/>
      <c r="C4" s="12" t="s">
        <v>100</v>
      </c>
      <c r="D4" s="12" t="s">
        <v>80</v>
      </c>
      <c r="E4" s="12" t="s">
        <v>81</v>
      </c>
      <c r="F4" s="12" t="s">
        <v>100</v>
      </c>
      <c r="G4" s="12" t="s">
        <v>80</v>
      </c>
      <c r="H4" s="12" t="s">
        <v>81</v>
      </c>
      <c r="I4" s="12" t="s">
        <v>100</v>
      </c>
      <c r="J4" s="12" t="s">
        <v>80</v>
      </c>
      <c r="K4" s="12" t="s">
        <v>81</v>
      </c>
    </row>
    <row r="5" spans="1:11">
      <c r="A5" s="31" t="s">
        <v>143</v>
      </c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1">
        <v>10</v>
      </c>
    </row>
    <row r="6" s="25" customFormat="1" spans="1:11">
      <c r="A6" s="14" t="s">
        <v>144</v>
      </c>
      <c r="B6" s="13">
        <v>4420.07</v>
      </c>
      <c r="C6" s="13">
        <f>D6+E6</f>
        <v>1598.07</v>
      </c>
      <c r="D6" s="13">
        <v>845.83</v>
      </c>
      <c r="E6" s="13">
        <v>752.24</v>
      </c>
      <c r="F6" s="13">
        <f>H6</f>
        <v>2822</v>
      </c>
      <c r="G6" s="13"/>
      <c r="H6" s="13">
        <v>2822</v>
      </c>
      <c r="I6" s="13"/>
      <c r="J6" s="13"/>
      <c r="K6" s="13"/>
    </row>
    <row r="7" spans="1:11">
      <c r="A7" s="20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>
      <c r="A8" s="20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>
      <c r="A9" s="20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>
      <c r="A10" s="20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>
      <c r="A11" s="20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>
      <c r="A12" s="20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>
      <c r="A13" s="20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>
      <c r="A14" s="20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">
      <c r="A15" s="22" t="s">
        <v>76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:E1"/>
    </sheetView>
  </sheetViews>
  <sheetFormatPr defaultColWidth="9" defaultRowHeight="13.5" outlineLevelCol="4"/>
  <cols>
    <col min="1" max="1" width="27.375" customWidth="1"/>
    <col min="2" max="2" width="50.375" customWidth="1"/>
    <col min="3" max="5" width="12" customWidth="1"/>
  </cols>
  <sheetData>
    <row r="1" ht="20.25" spans="1:5">
      <c r="A1" s="1" t="s">
        <v>145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8" customHeight="1" spans="1:5">
      <c r="A3" s="12" t="s">
        <v>78</v>
      </c>
      <c r="B3" s="12"/>
      <c r="C3" s="12" t="s">
        <v>140</v>
      </c>
      <c r="D3" s="12"/>
      <c r="E3" s="12"/>
    </row>
    <row r="4" ht="18" customHeight="1" spans="1:5">
      <c r="A4" s="12" t="s">
        <v>146</v>
      </c>
      <c r="B4" s="12" t="s">
        <v>147</v>
      </c>
      <c r="C4" s="12" t="s">
        <v>100</v>
      </c>
      <c r="D4" s="12" t="s">
        <v>80</v>
      </c>
      <c r="E4" s="12" t="s">
        <v>81</v>
      </c>
    </row>
    <row r="5" ht="18" customHeight="1" spans="1:5">
      <c r="A5" s="12" t="s">
        <v>83</v>
      </c>
      <c r="B5" s="12" t="s">
        <v>83</v>
      </c>
      <c r="C5" s="12">
        <v>1</v>
      </c>
      <c r="D5" s="12">
        <v>2</v>
      </c>
      <c r="E5" s="12">
        <v>3</v>
      </c>
    </row>
    <row r="6" ht="18" customHeight="1" spans="1:5">
      <c r="A6" s="29" t="s">
        <v>148</v>
      </c>
      <c r="B6" s="7" t="s">
        <v>84</v>
      </c>
      <c r="C6" s="13">
        <f>SUM(C7:C17)</f>
        <v>1598.07</v>
      </c>
      <c r="D6" s="13">
        <f>SUM(D7:D17)</f>
        <v>845.83</v>
      </c>
      <c r="E6" s="13">
        <f>SUM(E7:E17)</f>
        <v>752.24</v>
      </c>
    </row>
    <row r="7" ht="18" customHeight="1" spans="1:5">
      <c r="A7" s="14">
        <v>2050101</v>
      </c>
      <c r="B7" s="14" t="s">
        <v>149</v>
      </c>
      <c r="C7" s="13">
        <v>977.67</v>
      </c>
      <c r="D7" s="13">
        <v>603.67</v>
      </c>
      <c r="E7" s="13">
        <v>374</v>
      </c>
    </row>
    <row r="8" ht="18" customHeight="1" spans="1:5">
      <c r="A8" s="14">
        <v>2050201</v>
      </c>
      <c r="B8" s="14" t="s">
        <v>150</v>
      </c>
      <c r="C8" s="13">
        <v>73.94</v>
      </c>
      <c r="D8" s="13"/>
      <c r="E8" s="13">
        <v>73.94</v>
      </c>
    </row>
    <row r="9" ht="18" customHeight="1" spans="1:5">
      <c r="A9" s="14">
        <v>2050204</v>
      </c>
      <c r="B9" s="14" t="s">
        <v>151</v>
      </c>
      <c r="C9" s="13">
        <v>182</v>
      </c>
      <c r="D9" s="13"/>
      <c r="E9" s="13">
        <v>182</v>
      </c>
    </row>
    <row r="10" ht="18" customHeight="1" spans="1:5">
      <c r="A10" s="14">
        <v>2050299</v>
      </c>
      <c r="B10" s="14" t="s">
        <v>152</v>
      </c>
      <c r="C10" s="13">
        <v>107.9</v>
      </c>
      <c r="D10" s="13"/>
      <c r="E10" s="13">
        <v>107.9</v>
      </c>
    </row>
    <row r="11" ht="18" customHeight="1" spans="1:5">
      <c r="A11" s="14">
        <v>2060702</v>
      </c>
      <c r="B11" s="14" t="s">
        <v>153</v>
      </c>
      <c r="C11" s="13">
        <v>14.4</v>
      </c>
      <c r="D11" s="13"/>
      <c r="E11" s="13">
        <v>14.4</v>
      </c>
    </row>
    <row r="12" ht="18" customHeight="1" spans="1:5">
      <c r="A12" s="14">
        <v>2080501</v>
      </c>
      <c r="B12" s="14" t="s">
        <v>154</v>
      </c>
      <c r="C12" s="13">
        <v>19.08</v>
      </c>
      <c r="D12" s="13">
        <v>19.08</v>
      </c>
      <c r="E12" s="13"/>
    </row>
    <row r="13" ht="18" customHeight="1" spans="1:5">
      <c r="A13" s="14">
        <v>2080801</v>
      </c>
      <c r="B13" s="14" t="s">
        <v>155</v>
      </c>
      <c r="C13" s="13">
        <v>40.53</v>
      </c>
      <c r="D13" s="13">
        <v>40.53</v>
      </c>
      <c r="E13" s="13"/>
    </row>
    <row r="14" ht="18" customHeight="1" spans="1:5">
      <c r="A14" s="14">
        <v>2080505</v>
      </c>
      <c r="B14" s="14" t="s">
        <v>156</v>
      </c>
      <c r="C14" s="13">
        <v>76.1</v>
      </c>
      <c r="D14" s="13">
        <v>76.1</v>
      </c>
      <c r="E14" s="13"/>
    </row>
    <row r="15" ht="18" customHeight="1" spans="1:5">
      <c r="A15" s="14">
        <v>2089999</v>
      </c>
      <c r="B15" s="14" t="s">
        <v>157</v>
      </c>
      <c r="C15" s="13">
        <v>5.55</v>
      </c>
      <c r="D15" s="13">
        <v>5.55</v>
      </c>
      <c r="E15" s="13"/>
    </row>
    <row r="16" ht="18" customHeight="1" spans="1:5">
      <c r="A16" s="14">
        <v>2101101</v>
      </c>
      <c r="B16" s="14" t="s">
        <v>158</v>
      </c>
      <c r="C16" s="13">
        <v>41.8</v>
      </c>
      <c r="D16" s="13">
        <v>41.8</v>
      </c>
      <c r="E16" s="13"/>
    </row>
    <row r="17" ht="18" customHeight="1" spans="1:5">
      <c r="A17" s="14">
        <v>2210201</v>
      </c>
      <c r="B17" s="14" t="s">
        <v>159</v>
      </c>
      <c r="C17" s="13">
        <v>59.1</v>
      </c>
      <c r="D17" s="13">
        <v>59.1</v>
      </c>
      <c r="E17" s="13"/>
    </row>
    <row r="18" ht="18" customHeight="1" spans="1:5">
      <c r="A18" s="29"/>
      <c r="B18" s="29"/>
      <c r="C18" s="28"/>
      <c r="D18" s="28"/>
      <c r="E18" s="28"/>
    </row>
    <row r="19" ht="18" customHeight="1" spans="1:5">
      <c r="A19" s="30"/>
      <c r="B19" s="30"/>
      <c r="C19" s="26"/>
      <c r="D19" s="26"/>
      <c r="E19" s="26"/>
    </row>
    <row r="20" spans="1:1">
      <c r="A20" s="22" t="s">
        <v>76</v>
      </c>
    </row>
    <row r="21" spans="1:1">
      <c r="A21" s="23" t="s">
        <v>137</v>
      </c>
    </row>
    <row r="22" spans="1:1">
      <c r="A22" s="23" t="s">
        <v>137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" sqref="A1:E1"/>
    </sheetView>
  </sheetViews>
  <sheetFormatPr defaultColWidth="9" defaultRowHeight="13.5" outlineLevelCol="4"/>
  <cols>
    <col min="1" max="1" width="14.625" customWidth="1"/>
    <col min="2" max="2" width="30.875" customWidth="1"/>
    <col min="3" max="5" width="20.25" customWidth="1"/>
  </cols>
  <sheetData>
    <row r="1" ht="20.25" spans="1:5">
      <c r="A1" s="1" t="s">
        <v>160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23" customHeight="1" spans="1:5">
      <c r="A3" s="12" t="s">
        <v>161</v>
      </c>
      <c r="B3" s="12"/>
      <c r="C3" s="12" t="s">
        <v>162</v>
      </c>
      <c r="D3" s="12"/>
      <c r="E3" s="12"/>
    </row>
    <row r="4" ht="23" customHeight="1" spans="1:5">
      <c r="A4" s="12" t="s">
        <v>146</v>
      </c>
      <c r="B4" s="12" t="s">
        <v>147</v>
      </c>
      <c r="C4" s="12" t="s">
        <v>100</v>
      </c>
      <c r="D4" s="12" t="s">
        <v>163</v>
      </c>
      <c r="E4" s="12" t="s">
        <v>164</v>
      </c>
    </row>
    <row r="5" ht="23" customHeight="1" spans="1:5">
      <c r="A5" s="12" t="s">
        <v>83</v>
      </c>
      <c r="B5" s="12" t="s">
        <v>83</v>
      </c>
      <c r="C5" s="12">
        <v>1</v>
      </c>
      <c r="D5" s="12">
        <v>2</v>
      </c>
      <c r="E5" s="12">
        <v>3</v>
      </c>
    </row>
    <row r="6" s="24" customFormat="1" ht="23" customHeight="1" spans="1:5">
      <c r="A6" s="14" t="s">
        <v>148</v>
      </c>
      <c r="B6" s="14" t="s">
        <v>84</v>
      </c>
      <c r="C6" s="13">
        <f>SUM(C7:C13)</f>
        <v>845.83</v>
      </c>
      <c r="D6" s="13">
        <f>SUM(D7:D13)</f>
        <v>790.63</v>
      </c>
      <c r="E6" s="13">
        <f>SUM(E7:E13)</f>
        <v>55.2</v>
      </c>
    </row>
    <row r="7" s="25" customFormat="1" ht="23" customHeight="1" spans="1:5">
      <c r="A7" s="14">
        <v>2050101</v>
      </c>
      <c r="B7" s="14" t="s">
        <v>149</v>
      </c>
      <c r="C7" s="13">
        <f>D7+E7</f>
        <v>603.67</v>
      </c>
      <c r="D7" s="13">
        <f>603.67-55.2</f>
        <v>548.47</v>
      </c>
      <c r="E7" s="13">
        <v>55.2</v>
      </c>
    </row>
    <row r="8" s="25" customFormat="1" ht="23" customHeight="1" spans="1:5">
      <c r="A8" s="14">
        <v>2080501</v>
      </c>
      <c r="B8" s="14" t="s">
        <v>154</v>
      </c>
      <c r="C8" s="13">
        <f t="shared" ref="C8:C13" si="0">D8+E8</f>
        <v>19.08</v>
      </c>
      <c r="D8" s="13">
        <v>19.08</v>
      </c>
      <c r="E8" s="13"/>
    </row>
    <row r="9" s="25" customFormat="1" ht="23" customHeight="1" spans="1:5">
      <c r="A9" s="14">
        <v>2080801</v>
      </c>
      <c r="B9" s="14" t="s">
        <v>155</v>
      </c>
      <c r="C9" s="13">
        <f t="shared" si="0"/>
        <v>40.53</v>
      </c>
      <c r="D9" s="13">
        <v>40.53</v>
      </c>
      <c r="E9" s="13"/>
    </row>
    <row r="10" s="25" customFormat="1" ht="23" customHeight="1" spans="1:5">
      <c r="A10" s="14">
        <v>2080505</v>
      </c>
      <c r="B10" s="14" t="s">
        <v>156</v>
      </c>
      <c r="C10" s="13">
        <f t="shared" si="0"/>
        <v>76.1</v>
      </c>
      <c r="D10" s="13">
        <v>76.1</v>
      </c>
      <c r="E10" s="13"/>
    </row>
    <row r="11" s="25" customFormat="1" ht="23" customHeight="1" spans="1:5">
      <c r="A11" s="14">
        <v>2089999</v>
      </c>
      <c r="B11" s="14" t="s">
        <v>157</v>
      </c>
      <c r="C11" s="13">
        <f t="shared" si="0"/>
        <v>5.55</v>
      </c>
      <c r="D11" s="13">
        <v>5.55</v>
      </c>
      <c r="E11" s="13"/>
    </row>
    <row r="12" s="25" customFormat="1" ht="23" customHeight="1" spans="1:5">
      <c r="A12" s="14">
        <v>2101101</v>
      </c>
      <c r="B12" s="14" t="s">
        <v>158</v>
      </c>
      <c r="C12" s="13">
        <f t="shared" si="0"/>
        <v>41.8</v>
      </c>
      <c r="D12" s="13">
        <v>41.8</v>
      </c>
      <c r="E12" s="13"/>
    </row>
    <row r="13" s="25" customFormat="1" ht="23" customHeight="1" spans="1:5">
      <c r="A13" s="14">
        <v>2210201</v>
      </c>
      <c r="B13" s="14" t="s">
        <v>159</v>
      </c>
      <c r="C13" s="13">
        <f t="shared" si="0"/>
        <v>59.1</v>
      </c>
      <c r="D13" s="13">
        <v>59.1</v>
      </c>
      <c r="E13" s="13"/>
    </row>
    <row r="14" ht="23" customHeight="1" spans="1:5">
      <c r="A14" s="20"/>
      <c r="B14" s="20"/>
      <c r="C14" s="26"/>
      <c r="D14" s="26"/>
      <c r="E14" s="26"/>
    </row>
    <row r="15" ht="23" customHeight="1" spans="1:5">
      <c r="A15" s="20"/>
      <c r="B15" s="20"/>
      <c r="C15" s="26"/>
      <c r="D15" s="26"/>
      <c r="E15" s="26"/>
    </row>
    <row r="16" ht="23" customHeight="1" spans="1:5">
      <c r="A16" s="27"/>
      <c r="B16" s="27"/>
      <c r="C16" s="28"/>
      <c r="D16" s="28"/>
      <c r="E16" s="28"/>
    </row>
    <row r="17" spans="1:1">
      <c r="A17" s="22" t="s">
        <v>76</v>
      </c>
    </row>
    <row r="18" spans="1:1">
      <c r="A18" s="23" t="s">
        <v>137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:H1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" t="s">
        <v>165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1</v>
      </c>
    </row>
    <row r="3" ht="15" customHeight="1" spans="1:8">
      <c r="A3" s="12" t="s">
        <v>139</v>
      </c>
      <c r="B3" s="6" t="s">
        <v>166</v>
      </c>
      <c r="C3" s="6"/>
      <c r="D3" s="6"/>
      <c r="E3" s="6"/>
      <c r="F3" s="6"/>
      <c r="G3" s="6" t="s">
        <v>167</v>
      </c>
      <c r="H3" s="6" t="s">
        <v>168</v>
      </c>
    </row>
    <row r="4" ht="15" customHeight="1" spans="1:8">
      <c r="A4" s="12"/>
      <c r="B4" s="6" t="s">
        <v>100</v>
      </c>
      <c r="C4" s="6" t="s">
        <v>169</v>
      </c>
      <c r="D4" s="6" t="s">
        <v>170</v>
      </c>
      <c r="E4" s="6" t="s">
        <v>171</v>
      </c>
      <c r="F4" s="6"/>
      <c r="G4" s="6"/>
      <c r="H4" s="6"/>
    </row>
    <row r="5" spans="1:8">
      <c r="A5" s="12"/>
      <c r="B5" s="6"/>
      <c r="C5" s="6"/>
      <c r="D5" s="6"/>
      <c r="E5" s="6" t="s">
        <v>172</v>
      </c>
      <c r="F5" s="6" t="s">
        <v>173</v>
      </c>
      <c r="G5" s="6"/>
      <c r="H5" s="6"/>
    </row>
    <row r="6" spans="1:8">
      <c r="A6" s="6" t="s">
        <v>83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="11" customFormat="1" spans="1:8">
      <c r="A7" s="14" t="s">
        <v>144</v>
      </c>
      <c r="B7" s="19">
        <v>4.04</v>
      </c>
      <c r="C7" s="19"/>
      <c r="D7" s="19">
        <v>1.04</v>
      </c>
      <c r="E7" s="19"/>
      <c r="F7" s="19">
        <v>3</v>
      </c>
      <c r="G7" s="19">
        <v>0.8</v>
      </c>
      <c r="H7" s="19">
        <v>3</v>
      </c>
    </row>
    <row r="8" spans="1:8">
      <c r="A8" s="20"/>
      <c r="B8" s="21"/>
      <c r="C8" s="21"/>
      <c r="D8" s="21"/>
      <c r="E8" s="21"/>
      <c r="F8" s="21"/>
      <c r="G8" s="21"/>
      <c r="H8" s="21"/>
    </row>
    <row r="9" spans="1:8">
      <c r="A9" s="20"/>
      <c r="B9" s="21"/>
      <c r="C9" s="21"/>
      <c r="D9" s="21"/>
      <c r="E9" s="21"/>
      <c r="F9" s="21"/>
      <c r="G9" s="21"/>
      <c r="H9" s="21"/>
    </row>
    <row r="10" spans="1:8">
      <c r="A10" s="20"/>
      <c r="B10" s="21"/>
      <c r="C10" s="21"/>
      <c r="D10" s="21"/>
      <c r="E10" s="21"/>
      <c r="F10" s="21"/>
      <c r="G10" s="21"/>
      <c r="H10" s="21"/>
    </row>
    <row r="11" spans="1:8">
      <c r="A11" s="20"/>
      <c r="B11" s="21"/>
      <c r="C11" s="21"/>
      <c r="D11" s="21"/>
      <c r="E11" s="21"/>
      <c r="F11" s="21"/>
      <c r="G11" s="21"/>
      <c r="H11" s="21"/>
    </row>
    <row r="12" spans="1:8">
      <c r="A12" s="20"/>
      <c r="B12" s="21"/>
      <c r="C12" s="21"/>
      <c r="D12" s="21"/>
      <c r="E12" s="21"/>
      <c r="F12" s="21"/>
      <c r="G12" s="21"/>
      <c r="H12" s="21"/>
    </row>
    <row r="13" spans="1:8">
      <c r="A13" s="20"/>
      <c r="B13" s="21"/>
      <c r="C13" s="21"/>
      <c r="D13" s="21"/>
      <c r="E13" s="21"/>
      <c r="F13" s="21"/>
      <c r="G13" s="21"/>
      <c r="H13" s="21"/>
    </row>
    <row r="14" spans="1:8">
      <c r="A14" s="20"/>
      <c r="B14" s="21"/>
      <c r="C14" s="21"/>
      <c r="D14" s="21"/>
      <c r="E14" s="21"/>
      <c r="F14" s="21"/>
      <c r="G14" s="21"/>
      <c r="H14" s="21"/>
    </row>
    <row r="15" spans="1:8">
      <c r="A15" s="20"/>
      <c r="B15" s="21"/>
      <c r="C15" s="21"/>
      <c r="D15" s="21"/>
      <c r="E15" s="21"/>
      <c r="F15" s="21"/>
      <c r="G15" s="21"/>
      <c r="H15" s="21"/>
    </row>
    <row r="16" spans="1:1">
      <c r="A16" s="22" t="s">
        <v>76</v>
      </c>
    </row>
    <row r="17" spans="1:1">
      <c r="A17" s="23" t="s">
        <v>137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" sqref="A1:E1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" t="s">
        <v>174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2" t="s">
        <v>175</v>
      </c>
      <c r="B3" s="12" t="s">
        <v>4</v>
      </c>
      <c r="C3" s="12" t="s">
        <v>100</v>
      </c>
      <c r="D3" s="12" t="s">
        <v>80</v>
      </c>
      <c r="E3" s="12" t="s">
        <v>81</v>
      </c>
    </row>
    <row r="4" spans="1:5">
      <c r="A4" s="12" t="s">
        <v>83</v>
      </c>
      <c r="B4" s="12" t="s">
        <v>83</v>
      </c>
      <c r="C4" s="12">
        <v>1</v>
      </c>
      <c r="D4" s="12">
        <v>2</v>
      </c>
      <c r="E4" s="12">
        <v>3</v>
      </c>
    </row>
    <row r="5" ht="26" customHeight="1" spans="1:5">
      <c r="A5" s="15"/>
      <c r="B5" s="7" t="s">
        <v>84</v>
      </c>
      <c r="C5" s="13"/>
      <c r="D5" s="13">
        <f>SUM(D6:D19)</f>
        <v>55.2</v>
      </c>
      <c r="E5" s="16"/>
    </row>
    <row r="6" ht="26" customHeight="1" spans="1:5">
      <c r="A6" s="17">
        <v>1</v>
      </c>
      <c r="B6" s="9" t="s">
        <v>176</v>
      </c>
      <c r="C6" s="8"/>
      <c r="D6" s="8">
        <v>6.47</v>
      </c>
      <c r="E6" s="18"/>
    </row>
    <row r="7" ht="26" customHeight="1" spans="1:5">
      <c r="A7" s="17">
        <v>2</v>
      </c>
      <c r="B7" s="9" t="s">
        <v>177</v>
      </c>
      <c r="C7" s="8"/>
      <c r="D7" s="8">
        <v>1</v>
      </c>
      <c r="E7" s="18"/>
    </row>
    <row r="8" ht="26" customHeight="1" spans="1:5">
      <c r="A8" s="17">
        <v>3</v>
      </c>
      <c r="B8" s="9" t="s">
        <v>178</v>
      </c>
      <c r="C8" s="8"/>
      <c r="D8" s="8">
        <v>0.3</v>
      </c>
      <c r="E8" s="18"/>
    </row>
    <row r="9" ht="26" customHeight="1" spans="1:5">
      <c r="A9" s="17">
        <v>4</v>
      </c>
      <c r="B9" s="9" t="s">
        <v>179</v>
      </c>
      <c r="C9" s="8"/>
      <c r="D9" s="8">
        <v>3.5</v>
      </c>
      <c r="E9" s="18"/>
    </row>
    <row r="10" ht="26" customHeight="1" spans="1:5">
      <c r="A10" s="17">
        <v>5</v>
      </c>
      <c r="B10" s="9" t="s">
        <v>180</v>
      </c>
      <c r="C10" s="8"/>
      <c r="D10" s="8">
        <v>6.2</v>
      </c>
      <c r="E10" s="18"/>
    </row>
    <row r="11" ht="26" customHeight="1" spans="1:5">
      <c r="A11" s="17">
        <v>6</v>
      </c>
      <c r="B11" s="9" t="s">
        <v>181</v>
      </c>
      <c r="C11" s="8"/>
      <c r="D11" s="8">
        <v>5.35</v>
      </c>
      <c r="E11" s="18"/>
    </row>
    <row r="12" ht="26" customHeight="1" spans="1:5">
      <c r="A12" s="17">
        <v>8</v>
      </c>
      <c r="B12" s="9" t="s">
        <v>182</v>
      </c>
      <c r="C12" s="8"/>
      <c r="D12" s="8">
        <v>5</v>
      </c>
      <c r="E12" s="18"/>
    </row>
    <row r="13" ht="26" customHeight="1" spans="1:5">
      <c r="A13" s="17">
        <v>9</v>
      </c>
      <c r="B13" s="9" t="s">
        <v>183</v>
      </c>
      <c r="C13" s="8"/>
      <c r="D13" s="8">
        <v>9</v>
      </c>
      <c r="E13" s="18"/>
    </row>
    <row r="14" ht="26" customHeight="1" spans="1:5">
      <c r="A14" s="17">
        <v>10</v>
      </c>
      <c r="B14" s="9" t="s">
        <v>184</v>
      </c>
      <c r="C14" s="8"/>
      <c r="D14" s="8">
        <v>0.9</v>
      </c>
      <c r="E14" s="18"/>
    </row>
    <row r="15" ht="26" customHeight="1" spans="1:5">
      <c r="A15" s="17">
        <v>11</v>
      </c>
      <c r="B15" s="9" t="s">
        <v>185</v>
      </c>
      <c r="C15" s="8"/>
      <c r="D15" s="8">
        <v>3</v>
      </c>
      <c r="E15" s="18"/>
    </row>
    <row r="16" ht="26" customHeight="1" spans="1:5">
      <c r="A16" s="17">
        <v>12</v>
      </c>
      <c r="B16" s="9" t="s">
        <v>186</v>
      </c>
      <c r="C16" s="8"/>
      <c r="D16" s="8">
        <v>1.04</v>
      </c>
      <c r="E16" s="18"/>
    </row>
    <row r="17" ht="26" customHeight="1" spans="1:5">
      <c r="A17" s="17">
        <v>14</v>
      </c>
      <c r="B17" s="9" t="s">
        <v>187</v>
      </c>
      <c r="C17" s="8"/>
      <c r="D17" s="8">
        <v>6.84</v>
      </c>
      <c r="E17" s="18"/>
    </row>
    <row r="18" ht="26" customHeight="1" spans="1:5">
      <c r="A18" s="17">
        <v>15</v>
      </c>
      <c r="B18" s="9" t="s">
        <v>188</v>
      </c>
      <c r="C18" s="8"/>
      <c r="D18" s="8">
        <v>4.6</v>
      </c>
      <c r="E18" s="18"/>
    </row>
    <row r="19" ht="26" customHeight="1" spans="1:5">
      <c r="A19" s="17">
        <v>19</v>
      </c>
      <c r="B19" s="9" t="s">
        <v>189</v>
      </c>
      <c r="C19" s="8"/>
      <c r="D19" s="8">
        <v>2</v>
      </c>
      <c r="E19" s="18"/>
    </row>
    <row r="20" spans="1:1">
      <c r="A20" s="10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海沙</cp:lastModifiedBy>
  <dcterms:created xsi:type="dcterms:W3CDTF">2023-04-12T15:17:00Z</dcterms:created>
  <cp:lastPrinted>2024-02-01T09:31:00Z</cp:lastPrinted>
  <dcterms:modified xsi:type="dcterms:W3CDTF">2024-03-16T10:25:03Z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33603B864EEC420F96EDE4B574B3AB76_13</vt:lpwstr>
  </property>
  <property fmtid="{D5CDD505-2E9C-101B-9397-08002B2CF9AE}" pid="3" name="KSOProductBuildVer">
    <vt:lpwstr>2052-12.1.0.16250</vt:lpwstr>
  </property>
</Properties>
</file>