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4000" windowHeight="9675" activeTab="11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" l="1"/>
</calcChain>
</file>

<file path=xl/sharedStrings.xml><?xml version="1.0" encoding="utf-8"?>
<sst xmlns="http://schemas.openxmlformats.org/spreadsheetml/2006/main" count="337" uniqueCount="243">
  <si>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</si>
  <si>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</si>
  <si>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</si>
  <si>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</si>
  <si>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</si>
  <si>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</si>
  <si>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</si>
  <si>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</si>
  <si>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</si>
  <si>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</si>
  <si>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</si>
  <si>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</si>
  <si>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</si>
  <si>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</si>
  <si>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</si>
  <si>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</si>
  <si>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</si>
  <si>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</si>
  <si>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</si>
  <si>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</si>
  <si>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</si>
  <si>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</si>
  <si>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</si>
  <si>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</si>
  <si>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</si>
  <si>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</si>
  <si>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</si>
  <si>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</si>
  <si>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</si>
  <si>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</si>
  <si>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</si>
  <si>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</si>
  <si>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</si>
  <si>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</si>
  <si>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</si>
  <si>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</si>
  <si>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</si>
  <si>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</si>
  <si>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</si>
  <si>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</si>
  <si>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</si>
  <si>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</si>
  <si>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</si>
  <si>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</si>
  <si>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</si>
  <si>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t>一、一般公共预算财政拨款收入</t>
  </si>
  <si>
    <r>
      <rPr>
        <sz val="9"/>
        <color indexed="8"/>
        <rFont val="宋体"/>
        <family val="2"/>
        <charset val="134"/>
      </rPr>
      <t>一、一般公共服务支出</t>
    </r>
  </si>
  <si>
    <t>二、政府性基金预算财政拨款收入</t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</si>
  <si>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</si>
  <si>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</si>
  <si>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</si>
  <si>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</si>
  <si>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</si>
  <si>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</si>
  <si>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</si>
  <si>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</si>
  <si>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</si>
  <si>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</si>
  <si>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t>七、文化旅游体育与传媒支出</t>
  </si>
  <si>
    <r>
      <rPr>
        <sz val="9"/>
        <color indexed="8"/>
        <rFont val="宋体"/>
        <family val="2"/>
        <charset val="134"/>
      </rPr>
      <t>八、经营收入</t>
    </r>
  </si>
  <si>
    <t>八、社会保障和就业支出</t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</si>
  <si>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</si>
  <si>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</si>
  <si>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t>十、卫生健康支出</t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</si>
  <si>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</si>
  <si>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</si>
  <si>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</si>
  <si>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</si>
  <si>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</si>
  <si>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</si>
  <si>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</si>
  <si>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</si>
  <si>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</si>
  <si>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t>二十、住房保障支出</t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</si>
  <si>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</si>
  <si>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</si>
  <si>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</si>
  <si>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</si>
  <si>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t>二十五、其他支出</t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</si>
  <si>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</si>
  <si>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</si>
  <si>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</si>
  <si>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</si>
  <si>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</si>
  <si>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</si>
  <si>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</si>
  <si>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</si>
  <si>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</si>
  <si>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</si>
  <si>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</si>
  <si>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</si>
  <si>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</si>
  <si>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</si>
  <si>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</si>
  <si>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</si>
  <si>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</si>
  <si>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</si>
  <si>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</si>
  <si>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</si>
  <si>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</si>
  <si>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</si>
  <si>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</si>
  <si>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</si>
  <si>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</si>
  <si>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</si>
  <si>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sz val="9"/>
        <color indexed="8"/>
        <rFont val="宋体"/>
        <family val="2"/>
        <charset val="134"/>
      </rPr>
      <t xml:space="preserve"> 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</si>
  <si>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</si>
  <si>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</si>
  <si>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</si>
  <si>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</si>
  <si>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</si>
  <si>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</si>
  <si>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</si>
  <si>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</si>
  <si>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</si>
  <si>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</si>
  <si>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t>2070303机关服务</t>
  </si>
  <si>
    <t>2070399其他体育支出</t>
  </si>
  <si>
    <t>2080505机关事业单位基本养老保险缴费支出</t>
  </si>
  <si>
    <t>2089999 其他社会保障和就业支出</t>
  </si>
  <si>
    <t>2080899其他优抚支出</t>
  </si>
  <si>
    <t>2101102 事业单位医疗</t>
  </si>
  <si>
    <t>2210201 住房公积金</t>
  </si>
  <si>
    <t>2296003 用于体育事业的彩票公益金支出</t>
  </si>
  <si>
    <t>总计</t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</si>
  <si>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</si>
  <si>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</si>
  <si>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</si>
  <si>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</si>
  <si>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</si>
  <si>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</si>
  <si>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</si>
  <si>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</si>
  <si>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</si>
  <si>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</si>
  <si>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</si>
  <si>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</si>
  <si>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</si>
  <si>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</si>
  <si>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</si>
  <si>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t>（七）文化体育与传媒支出</t>
  </si>
  <si>
    <t>（八）社会保障和就业支出</t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</si>
  <si>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</si>
  <si>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</si>
  <si>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</si>
  <si>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</si>
  <si>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</si>
  <si>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</si>
  <si>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</si>
  <si>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</si>
  <si>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</si>
  <si>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</si>
  <si>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</si>
  <si>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</si>
  <si>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</si>
  <si>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</si>
  <si>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</si>
  <si>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</si>
  <si>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</si>
  <si>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</si>
  <si>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</si>
  <si>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</si>
  <si>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</si>
  <si>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</si>
  <si>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</si>
  <si>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</si>
  <si>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</si>
  <si>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</si>
  <si>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总计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</si>
  <si>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</si>
  <si>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</si>
  <si>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</si>
  <si>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</si>
  <si>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t>合水县全民健身中心</t>
  </si>
  <si>
    <r>
      <rPr>
        <sz val="16"/>
        <color indexed="8"/>
        <rFont val="仿宋_GB2312"/>
        <family val="2"/>
        <charset val="134"/>
      </rPr>
      <t>表六、一般公共预算支出情况表</t>
    </r>
  </si>
  <si>
    <t>功能分类科目</t>
  </si>
  <si>
    <t>一般公共预算支出</t>
  </si>
  <si>
    <t>科目编码</t>
  </si>
  <si>
    <t>科目名称</t>
  </si>
  <si>
    <t>合计</t>
  </si>
  <si>
    <t>基本支出</t>
  </si>
  <si>
    <t>项目支出</t>
  </si>
  <si>
    <t>**</t>
  </si>
  <si>
    <t xml:space="preserve"> </t>
  </si>
  <si>
    <t>机关服务</t>
  </si>
  <si>
    <t>其他体育支出</t>
  </si>
  <si>
    <t>机关事业单位基本养老保险缴费支出</t>
  </si>
  <si>
    <t>其他社会保障和就业支出</t>
  </si>
  <si>
    <t>其他优抚支出</t>
  </si>
  <si>
    <t>事业单位医疗</t>
  </si>
  <si>
    <t>住房公积金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</si>
  <si>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</si>
  <si>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t>经济分类科目</t>
  </si>
  <si>
    <t>一般公共预算基本支出</t>
  </si>
  <si>
    <t>人员经费</t>
  </si>
  <si>
    <t>公用经费</t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</si>
  <si>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</si>
  <si>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</si>
  <si>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</si>
  <si>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</si>
  <si>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</si>
  <si>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</si>
  <si>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</si>
  <si>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</si>
  <si>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</si>
  <si>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</si>
  <si>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</si>
  <si>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</si>
  <si>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</si>
  <si>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</si>
  <si>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</si>
  <si>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</si>
  <si>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</si>
  <si>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</si>
  <si>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</si>
  <si>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</si>
  <si>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</si>
  <si>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</si>
  <si>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</si>
  <si>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</si>
  <si>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</si>
  <si>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</si>
  <si>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</si>
  <si>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t>项目</t>
  </si>
  <si>
    <t>预算数</t>
  </si>
  <si>
    <t>2022年中中央集中彩票公益金支持体育事业专项资金</t>
  </si>
  <si>
    <t>2022年省级体育彩票公益金[第二批]</t>
  </si>
  <si>
    <t>2023年中央集中彩票公益金支持体育事业专项资金</t>
  </si>
  <si>
    <t>2023年第一批省级体育彩票公益金</t>
  </si>
  <si>
    <t>2023年第二.三批省级体育彩票公益金</t>
  </si>
  <si>
    <t>2023年二季度体育彩票公益金</t>
  </si>
  <si>
    <t>2023年第二批省级体育彩票公益金</t>
  </si>
  <si>
    <t>2023年三季度体育彩票公益金</t>
  </si>
  <si>
    <t>第四季度体育彩票公益金</t>
  </si>
  <si>
    <t>表十一、部门管理转移支付表</t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</si>
  <si>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</si>
  <si>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</si>
  <si>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</si>
  <si>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9"/>
        <color indexed="8"/>
        <rFont val="宋体"/>
        <family val="2"/>
        <charset val="134"/>
      </rPr>
      <t>……</t>
    </r>
  </si>
  <si>
    <t>备注：本单位无此项预算。</t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</si>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</sst>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11"/>
      <name val="宋体"/>
      <family val="2"/>
      <charset val="134"/>
    </font>
    <font>
      <b/>
      <sz val="11"/>
      <color indexed="8"/>
      <name val="宋体"/>
      <family val="2"/>
      <charset val="134"/>
    </font>
    <font>
      <sz val="10"/>
      <color indexed="8"/>
      <name val="宋体"/>
      <family val="2"/>
      <charset val="134"/>
    </font>
    <font>
      <sz val="10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name val="宋体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b/>
      <sz val="11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9"/>
      <color rgb="FF000000"/>
      <name val="宋体"/>
      <family val="2"/>
      <charset val="134"/>
    </font>
    <font>
      <b/>
      <sz val="9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sz val="11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</font>
    <font>
      <sz val="9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55">
    <xf numFmtId="0" fontId="33" fillId="0" borderId="0">
      <alignment vertical="center"/>
      <protection/>
    </xf>
    <xf numFmtId="9" fontId="44" fillId="0" borderId="0" applyFill="0" applyBorder="0" applyAlignment="0" applyProtection="0"/>
    <xf numFmtId="44" fontId="44" fillId="0" borderId="0" applyFill="0" applyBorder="0" applyAlignment="0" applyProtection="0"/>
    <xf numFmtId="42" fontId="44" fillId="0" borderId="0" applyFill="0" applyBorder="0" applyAlignment="0" applyProtection="0"/>
    <xf numFmtId="43" fontId="44" fillId="0" borderId="0" applyFill="0" applyBorder="0" applyAlignment="0" applyProtection="0"/>
    <xf numFmtId="41" fontId="44" fillId="0" borderId="0" applyFill="0" applyBorder="0" applyAlignment="0" applyProtection="0"/>
    <xf numFmtId="43" fontId="33" fillId="0" borderId="0" applyFill="0" applyBorder="0" applyAlignment="0" applyProtection="0">
      <alignment/>
    </xf>
    <xf numFmtId="44" fontId="33" fillId="0" borderId="0" applyFill="0" applyBorder="0" applyAlignment="0" applyProtection="0">
      <alignment/>
    </xf>
    <xf numFmtId="9" fontId="33" fillId="0" borderId="0" applyFill="0" applyBorder="0" applyAlignment="0" applyProtection="0">
      <alignment/>
    </xf>
    <xf numFmtId="41" fontId="33" fillId="0" borderId="0" applyFill="0" applyBorder="0" applyAlignment="0" applyProtection="0">
      <alignment/>
    </xf>
    <xf numFmtId="42" fontId="33" fillId="0" borderId="0" applyFill="0" applyBorder="0" applyAlignment="0" applyProtection="0">
      <alignment/>
    </xf>
    <xf numFmtId="0" fontId="60" fillId="0" borderId="0" applyNumberFormat="0" applyFill="0" applyBorder="0" applyAlignment="0" applyProtection="0">
      <alignment/>
    </xf>
    <xf numFmtId="0" fontId="59" fillId="0" borderId="0" applyNumberFormat="0" applyFill="0" applyBorder="0" applyAlignment="0" applyProtection="0">
      <alignment/>
    </xf>
    <xf numFmtId="0" fontId="33" fillId="2" borderId="1" applyNumberFormat="0" applyAlignment="0" applyProtection="0">
      <alignment/>
    </xf>
    <xf numFmtId="0" fontId="58" fillId="0" borderId="0" applyNumberFormat="0" applyFill="0" applyBorder="0" applyAlignment="0" applyProtection="0">
      <alignment/>
    </xf>
    <xf numFmtId="0" fontId="57" fillId="0" borderId="0" applyNumberFormat="0" applyFill="0" applyBorder="0" applyAlignment="0" applyProtection="0">
      <alignment/>
    </xf>
    <xf numFmtId="0" fontId="56" fillId="0" borderId="0" applyNumberFormat="0" applyFill="0" applyBorder="0" applyAlignment="0" applyProtection="0">
      <alignment/>
    </xf>
    <xf numFmtId="0" fontId="55" fillId="0" borderId="2" applyNumberFormat="0" applyFill="0" applyAlignment="0" applyProtection="0">
      <alignment/>
    </xf>
    <xf numFmtId="0" fontId="54" fillId="0" borderId="2" applyNumberFormat="0" applyFill="0" applyAlignment="0" applyProtection="0">
      <alignment/>
    </xf>
    <xf numFmtId="0" fontId="53" fillId="0" borderId="3" applyNumberFormat="0" applyFill="0" applyAlignment="0" applyProtection="0">
      <alignment/>
    </xf>
    <xf numFmtId="0" fontId="53" fillId="0" borderId="0" applyNumberFormat="0" applyFill="0" applyBorder="0" applyAlignment="0" applyProtection="0">
      <alignment/>
    </xf>
    <xf numFmtId="0" fontId="52" fillId="3" borderId="4" applyNumberFormat="0" applyAlignment="0" applyProtection="0">
      <alignment/>
    </xf>
    <xf numFmtId="0" fontId="51" fillId="4" borderId="5" applyNumberFormat="0" applyAlignment="0" applyProtection="0">
      <alignment/>
    </xf>
    <xf numFmtId="0" fontId="50" fillId="4" borderId="4" applyNumberFormat="0" applyAlignment="0" applyProtection="0">
      <alignment/>
    </xf>
    <xf numFmtId="0" fontId="49" fillId="5" borderId="6" applyNumberFormat="0" applyAlignment="0" applyProtection="0">
      <alignment/>
    </xf>
    <xf numFmtId="0" fontId="48" fillId="0" borderId="7" applyNumberFormat="0" applyFill="0" applyAlignment="0" applyProtection="0">
      <alignment/>
    </xf>
    <xf numFmtId="0" fontId="32" fillId="0" borderId="8" applyNumberFormat="0" applyFill="0" applyAlignment="0" applyProtection="0">
      <alignment/>
    </xf>
    <xf numFmtId="0" fontId="47" fillId="6" borderId="0" applyNumberFormat="0" applyBorder="0" applyAlignment="0" applyProtection="0">
      <alignment/>
    </xf>
    <xf numFmtId="0" fontId="46" fillId="7" borderId="0" applyNumberFormat="0" applyBorder="0" applyAlignment="0" applyProtection="0">
      <alignment/>
    </xf>
    <xf numFmtId="0" fontId="46" fillId="8" borderId="0" applyNumberFormat="0" applyBorder="0" applyAlignment="0" applyProtection="0">
      <alignment/>
    </xf>
    <xf numFmtId="0" fontId="45" fillId="9" borderId="0" applyNumberFormat="0" applyBorder="0" applyAlignment="0" applyProtection="0">
      <alignment/>
    </xf>
    <xf numFmtId="0" fontId="33" fillId="10" borderId="0" applyNumberFormat="0" applyBorder="0" applyAlignment="0" applyProtection="0">
      <alignment/>
    </xf>
    <xf numFmtId="0" fontId="33" fillId="11" borderId="0" applyNumberFormat="0" applyBorder="0" applyAlignment="0" applyProtection="0">
      <alignment/>
    </xf>
    <xf numFmtId="0" fontId="45" fillId="11" borderId="0" applyNumberFormat="0" applyBorder="0" applyAlignment="0" applyProtection="0">
      <alignment/>
    </xf>
    <xf numFmtId="0" fontId="45" fillId="12" borderId="0" applyNumberFormat="0" applyBorder="0" applyAlignment="0" applyProtection="0">
      <alignment/>
    </xf>
    <xf numFmtId="0" fontId="33" fillId="3" borderId="0" applyNumberFormat="0" applyBorder="0" applyAlignment="0" applyProtection="0">
      <alignment/>
    </xf>
    <xf numFmtId="0" fontId="33" fillId="3" borderId="0" applyNumberFormat="0" applyBorder="0" applyAlignment="0" applyProtection="0">
      <alignment/>
    </xf>
    <xf numFmtId="0" fontId="45" fillId="7" borderId="0" applyNumberFormat="0" applyBorder="0" applyAlignment="0" applyProtection="0">
      <alignment/>
    </xf>
    <xf numFmtId="0" fontId="45" fillId="5" borderId="0" applyNumberFormat="0" applyBorder="0" applyAlignment="0" applyProtection="0">
      <alignment/>
    </xf>
    <xf numFmtId="0" fontId="33" fillId="4" borderId="0" applyNumberFormat="0" applyBorder="0" applyAlignment="0" applyProtection="0">
      <alignment/>
    </xf>
    <xf numFmtId="0" fontId="33" fillId="13" borderId="0" applyNumberFormat="0" applyBorder="0" applyAlignment="0" applyProtection="0">
      <alignment/>
    </xf>
    <xf numFmtId="0" fontId="45" fillId="13" borderId="0" applyNumberFormat="0" applyBorder="0" applyAlignment="0" applyProtection="0">
      <alignment/>
    </xf>
    <xf numFmtId="0" fontId="45" fillId="14" borderId="0" applyNumberFormat="0" applyBorder="0" applyAlignment="0" applyProtection="0">
      <alignment/>
    </xf>
    <xf numFmtId="0" fontId="33" fillId="2" borderId="0" applyNumberFormat="0" applyBorder="0" applyAlignment="0" applyProtection="0">
      <alignment/>
    </xf>
    <xf numFmtId="0" fontId="33" fillId="3" borderId="0" applyNumberFormat="0" applyBorder="0" applyAlignment="0" applyProtection="0">
      <alignment/>
    </xf>
    <xf numFmtId="0" fontId="45" fillId="3" borderId="0" applyNumberFormat="0" applyBorder="0" applyAlignment="0" applyProtection="0">
      <alignment/>
    </xf>
    <xf numFmtId="0" fontId="45" fillId="9" borderId="0" applyNumberFormat="0" applyBorder="0" applyAlignment="0" applyProtection="0">
      <alignment/>
    </xf>
    <xf numFmtId="0" fontId="33" fillId="15" borderId="0" applyNumberFormat="0" applyBorder="0" applyAlignment="0" applyProtection="0">
      <alignment/>
    </xf>
    <xf numFmtId="0" fontId="33" fillId="11" borderId="0" applyNumberFormat="0" applyBorder="0" applyAlignment="0" applyProtection="0">
      <alignment/>
    </xf>
    <xf numFmtId="0" fontId="45" fillId="11" borderId="0" applyNumberFormat="0" applyBorder="0" applyAlignment="0" applyProtection="0">
      <alignment/>
    </xf>
    <xf numFmtId="0" fontId="45" fillId="16" borderId="0" applyNumberFormat="0" applyBorder="0" applyAlignment="0" applyProtection="0">
      <alignment/>
    </xf>
    <xf numFmtId="0" fontId="33" fillId="6" borderId="0" applyNumberFormat="0" applyBorder="0" applyAlignment="0" applyProtection="0">
      <alignment/>
    </xf>
    <xf numFmtId="0" fontId="33" fillId="6" borderId="0" applyNumberFormat="0" applyBorder="0" applyAlignment="0" applyProtection="0">
      <alignment/>
    </xf>
    <xf numFmtId="0" fontId="45" fillId="16" borderId="0" applyNumberFormat="0" applyBorder="0" applyAlignment="0" applyProtection="0">
      <alignment/>
    </xf>
    <xf numFmtId="0" fontId="44" fillId="0" borderId="0">
      <alignment vertical="center"/>
      <protection/>
    </xf>
  </cellStyleXfs>
  <cellXfs count="65">
    <xf numFmtId="0" fontId="33" fillId="0" borderId="0" xfId="0" applyFont="1">
      <alignment vertical="center"/>
    </xf>
    <xf numFmtId="0" fontId="38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right" vertical="center"/>
    </xf>
    <xf numFmtId="0" fontId="33" fillId="0" borderId="0" xfId="0" applyFont="1" applyBorder="1">
      <alignment vertical="center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left" vertical="center"/>
    </xf>
    <xf numFmtId="0" fontId="36" fillId="4" borderId="9" xfId="0" applyFont="1" applyFill="1" applyBorder="1" applyAlignment="1">
      <alignment horizontal="right" vertical="center"/>
    </xf>
    <xf numFmtId="0" fontId="36" fillId="4" borderId="9" xfId="0" applyFont="1" applyFill="1" applyBorder="1" applyAlignment="1">
      <alignment horizontal="left" vertical="center"/>
    </xf>
    <xf numFmtId="0" fontId="42" fillId="0" borderId="0" xfId="0" applyFont="1" applyAlignment="1">
      <alignment horizontal="left" vertical="center" indent="2"/>
    </xf>
    <xf numFmtId="0" fontId="37" fillId="0" borderId="9" xfId="0" applyFont="1" applyBorder="1" applyAlignment="1">
      <alignment horizontal="center" vertical="center"/>
    </xf>
    <xf numFmtId="0" fontId="33" fillId="0" borderId="0" xfId="0" applyFont="1" applyFill="1">
      <alignment vertical="center"/>
    </xf>
    <xf numFmtId="0" fontId="32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left" vertical="center"/>
    </xf>
    <xf numFmtId="0" fontId="33" fillId="4" borderId="9" xfId="0" applyFont="1" applyFill="1" applyBorder="1" applyAlignment="1">
      <alignment horizontal="center" vertical="center"/>
    </xf>
    <xf numFmtId="0" fontId="33" fillId="0" borderId="10" xfId="0" applyFont="1" applyFill="1" applyBorder="1" applyAlignment="1" applyProtection="1">
      <alignment horizontal="left" vertical="center"/>
      <protection/>
    </xf>
    <xf numFmtId="0" fontId="33" fillId="0" borderId="10" xfId="0" applyFont="1" applyFill="1" applyBorder="1" applyAlignment="1" applyProtection="1">
      <alignment horizontal="center" vertical="center"/>
      <protection/>
    </xf>
    <xf numFmtId="0" fontId="37" fillId="4" borderId="9" xfId="0" applyFont="1" applyFill="1" applyBorder="1" applyAlignment="1">
      <alignment horizontal="center" vertical="center"/>
    </xf>
    <xf numFmtId="0" fontId="37" fillId="4" borderId="9" xfId="0" applyFont="1" applyFill="1" applyBorder="1" applyAlignment="1">
      <alignment horizontal="right" vertical="center"/>
    </xf>
    <xf numFmtId="0" fontId="37" fillId="4" borderId="9" xfId="0" applyFont="1" applyFill="1" applyBorder="1" applyAlignment="1">
      <alignment horizontal="right" vertical="center" wrapText="1"/>
    </xf>
    <xf numFmtId="0" fontId="36" fillId="4" borderId="9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right" vertical="center" wrapText="1"/>
    </xf>
    <xf numFmtId="0" fontId="37" fillId="4" borderId="9" xfId="0" applyFont="1" applyFill="1" applyBorder="1" applyAlignment="1">
      <alignment horizontal="justify" vertical="top"/>
    </xf>
    <xf numFmtId="0" fontId="36" fillId="4" borderId="9" xfId="0" applyFont="1" applyFill="1" applyBorder="1" applyAlignment="1">
      <alignment horizontal="center" vertical="top" wrapText="1"/>
    </xf>
    <xf numFmtId="0" fontId="36" fillId="4" borderId="9" xfId="0" applyFont="1" applyFill="1" applyBorder="1" applyAlignment="1">
      <alignment horizontal="justify" vertical="top"/>
    </xf>
    <xf numFmtId="0" fontId="36" fillId="4" borderId="9" xfId="0" applyFont="1" applyFill="1" applyBorder="1" applyAlignment="1">
      <alignment horizontal="right" vertical="top" wrapText="1"/>
    </xf>
    <xf numFmtId="0" fontId="36" fillId="0" borderId="0" xfId="0" applyFont="1" applyAlignment="1">
      <alignment horizontal="left" vertical="center" indent="2"/>
    </xf>
    <xf numFmtId="0" fontId="42" fillId="0" borderId="0" xfId="0" applyFont="1" applyAlignment="1">
      <alignment horizontal="justify" vertical="center"/>
    </xf>
    <xf numFmtId="0" fontId="41" fillId="0" borderId="9" xfId="0" applyFont="1" applyBorder="1" applyAlignment="1">
      <alignment horizontal="center" vertical="center" wrapText="1"/>
    </xf>
    <xf numFmtId="0" fontId="41" fillId="4" borderId="9" xfId="0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0" fontId="36" fillId="4" borderId="9" xfId="0" applyFont="1" applyFill="1" applyBorder="1" applyAlignment="1">
      <alignment horizontal="right" vertical="top"/>
    </xf>
    <xf numFmtId="0" fontId="36" fillId="0" borderId="9" xfId="0" applyFont="1" applyBorder="1" applyAlignment="1">
      <alignment horizontal="left" vertical="center"/>
    </xf>
    <xf numFmtId="0" fontId="36" fillId="0" borderId="9" xfId="0" applyFont="1" applyBorder="1" applyAlignment="1">
      <alignment horizontal="right" wrapText="1"/>
    </xf>
    <xf numFmtId="0" fontId="36" fillId="0" borderId="9" xfId="0" applyFont="1" applyBorder="1" applyAlignment="1">
      <alignment horizontal="right" vertical="center"/>
    </xf>
    <xf numFmtId="0" fontId="36" fillId="0" borderId="9" xfId="0" applyFont="1" applyBorder="1" applyAlignment="1">
      <alignment horizontal="right" vertical="center" wrapText="1"/>
    </xf>
    <xf numFmtId="0" fontId="39" fillId="0" borderId="9" xfId="0" applyFont="1" applyBorder="1" applyAlignment="1">
      <alignment vertical="center" wrapText="1"/>
    </xf>
    <xf numFmtId="0" fontId="39" fillId="4" borderId="9" xfId="0" applyFont="1" applyFill="1" applyBorder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9" xfId="0" applyFont="1" applyBorder="1" applyAlignment="1">
      <alignment horizontal="right" vertical="top"/>
    </xf>
    <xf numFmtId="0" fontId="37" fillId="4" borderId="9" xfId="0" applyFont="1" applyFill="1" applyBorder="1" applyAlignment="1">
      <alignment horizontal="right" vertical="top" wrapText="1"/>
    </xf>
    <xf numFmtId="0" fontId="36" fillId="0" borderId="9" xfId="0" applyFont="1" applyBorder="1" applyAlignment="1">
      <alignment horizontal="right"/>
    </xf>
    <xf numFmtId="0" fontId="36" fillId="0" borderId="9" xfId="0" applyFont="1" applyBorder="1" applyAlignment="1">
      <alignment horizontal="left"/>
    </xf>
    <xf numFmtId="0" fontId="35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left" vertical="top" wrapText="1"/>
    </xf>
    <xf numFmtId="0" fontId="33" fillId="0" borderId="9" xfId="0" applyFont="1" applyFill="1" applyBorder="1" applyAlignment="1">
      <alignment horizontal="center" vertical="top" wrapText="1"/>
    </xf>
    <xf numFmtId="0" fontId="33" fillId="0" borderId="9" xfId="0" applyFont="1" applyBorder="1">
      <alignment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/>
    </xf>
    <xf numFmtId="0" fontId="33" fillId="0" borderId="14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0" borderId="9" xfId="0" applyFont="1" applyBorder="1" applyAlignment="1">
      <alignment vertical="center"/>
    </xf>
    <xf numFmtId="0" fontId="32" fillId="0" borderId="14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sharedStrings" Target="sharedStrings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calcChain" Target="calcChain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1">
      <selection pane="topLeft" activeCell="J7" sqref="J7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48" t="s">
        <v>0</v>
      </c>
    </row>
    <row r="2" spans="1:25" ht="36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23.25" customHeight="1">
      <c r="A3" t="s">
        <v>2</v>
      </c>
    </row>
    <row r="4" spans="1:25" ht="24.75" customHeight="1">
      <c r="A4" t="s">
        <v>3</v>
      </c>
    </row>
    <row r="5" spans="1:25" ht="33" customHeight="1">
      <c r="A5" s="13"/>
      <c r="B5" s="13" t="s">
        <v>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 t="s">
        <v>5</v>
      </c>
      <c r="S5" s="13"/>
      <c r="T5" s="13"/>
      <c r="U5" s="13"/>
      <c r="V5" s="13"/>
      <c r="W5" s="13" t="s">
        <v>6</v>
      </c>
      <c r="X5" s="13"/>
      <c r="Y5" s="13"/>
    </row>
    <row r="6" spans="1:25" ht="166.5" customHeight="1">
      <c r="A6" s="50" t="s">
        <v>7</v>
      </c>
      <c r="B6" s="51" t="s">
        <v>8</v>
      </c>
      <c r="C6" s="51" t="s">
        <v>9</v>
      </c>
      <c r="D6" s="52" t="s">
        <v>10</v>
      </c>
      <c r="E6" s="52" t="s">
        <v>11</v>
      </c>
      <c r="F6" s="52" t="s">
        <v>12</v>
      </c>
      <c r="G6" s="51" t="s">
        <v>13</v>
      </c>
      <c r="H6" s="51" t="s">
        <v>14</v>
      </c>
      <c r="I6" s="51" t="s">
        <v>15</v>
      </c>
      <c r="J6" s="51" t="s">
        <v>16</v>
      </c>
      <c r="K6" s="51" t="s">
        <v>17</v>
      </c>
      <c r="L6" s="51" t="s">
        <v>18</v>
      </c>
      <c r="M6" s="51" t="s">
        <v>19</v>
      </c>
      <c r="N6" s="51" t="s">
        <v>20</v>
      </c>
      <c r="O6" s="51" t="s">
        <v>21</v>
      </c>
      <c r="P6" s="51" t="s">
        <v>22</v>
      </c>
      <c r="Q6" s="51" t="s">
        <v>23</v>
      </c>
      <c r="R6" s="51" t="s">
        <v>24</v>
      </c>
      <c r="S6" s="51" t="s">
        <v>25</v>
      </c>
      <c r="T6" s="51" t="s">
        <v>26</v>
      </c>
      <c r="U6" s="51" t="s">
        <v>27</v>
      </c>
      <c r="V6" s="51" t="s">
        <v>28</v>
      </c>
      <c r="W6" s="51" t="s">
        <v>29</v>
      </c>
      <c r="X6" s="51" t="s">
        <v>30</v>
      </c>
      <c r="Y6" s="51" t="s">
        <v>31</v>
      </c>
    </row>
    <row r="7" spans="1:25" ht="41.25" customHeight="1">
      <c r="A7" s="13" t="s">
        <v>32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102.75" customHeight="1">
      <c r="A8" s="14" t="s">
        <v>33</v>
      </c>
      <c r="B8" s="54" t="s">
        <v>34</v>
      </c>
      <c r="C8" s="55"/>
      <c r="D8" s="56"/>
      <c r="E8" s="56"/>
      <c r="F8" s="56"/>
      <c r="G8" s="56"/>
      <c r="H8" s="56"/>
      <c r="I8" s="56"/>
      <c r="J8" s="60"/>
      <c r="K8" s="14" t="s">
        <v>35</v>
      </c>
      <c r="L8" s="54" t="s">
        <v>34</v>
      </c>
      <c r="M8" s="55"/>
      <c r="N8" s="56"/>
      <c r="O8" s="56"/>
      <c r="P8" s="56"/>
      <c r="Q8" s="60"/>
      <c r="R8" s="14" t="s">
        <v>36</v>
      </c>
      <c r="S8" s="54" t="s">
        <v>34</v>
      </c>
      <c r="T8" s="61"/>
      <c r="U8" s="62"/>
      <c r="V8" s="62"/>
      <c r="W8" s="62"/>
      <c r="X8" s="62"/>
      <c r="Y8" s="64"/>
    </row>
    <row r="9" spans="1:25" ht="38.25" customHeight="1">
      <c r="A9" s="14"/>
      <c r="B9" s="57" t="s">
        <v>37</v>
      </c>
      <c r="C9" s="55"/>
      <c r="D9" s="56"/>
      <c r="E9" s="56"/>
      <c r="F9" s="56"/>
      <c r="G9" s="56"/>
      <c r="H9" s="56"/>
      <c r="I9" s="56"/>
      <c r="J9" s="60"/>
      <c r="K9" s="13"/>
      <c r="L9" s="57" t="s">
        <v>37</v>
      </c>
      <c r="M9" s="55"/>
      <c r="N9" s="56"/>
      <c r="O9" s="56"/>
      <c r="P9" s="56"/>
      <c r="Q9" s="60"/>
      <c r="R9" s="14"/>
      <c r="S9" s="63" t="s">
        <v>37</v>
      </c>
      <c r="T9" s="61"/>
      <c r="U9" s="62"/>
      <c r="V9" s="62"/>
      <c r="W9" s="62"/>
      <c r="X9" s="62"/>
      <c r="Y9" s="64"/>
    </row>
    <row r="10" spans="1:25" ht="61.5" customHeight="1">
      <c r="A10" s="58" t="s">
        <v>38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 topLeftCell="A1">
      <selection pane="topLeft" activeCell="D25" sqref="D25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1" t="s">
        <v>205</v>
      </c>
      <c r="B1" s="1"/>
      <c r="C1" s="1"/>
      <c r="D1" s="1"/>
      <c r="E1" s="1"/>
    </row>
    <row r="2" spans="1:5" ht="13.5">
      <c r="A2" s="2"/>
      <c r="B2" s="3"/>
      <c r="C2" s="3"/>
      <c r="D2" s="3"/>
      <c r="E2" s="3" t="s">
        <v>40</v>
      </c>
    </row>
    <row r="3" spans="1:5" ht="13.5">
      <c r="A3" s="11" t="s">
        <v>206</v>
      </c>
      <c r="B3" s="11" t="s">
        <v>43</v>
      </c>
      <c r="C3" s="11" t="s">
        <v>128</v>
      </c>
      <c r="D3" s="11" t="s">
        <v>113</v>
      </c>
      <c r="E3" s="11" t="s">
        <v>114</v>
      </c>
    </row>
    <row r="4" spans="1:5" ht="13.5">
      <c r="A4" s="11" t="s">
        <v>93</v>
      </c>
      <c r="B4" s="11" t="s">
        <v>93</v>
      </c>
      <c r="C4" s="11">
        <v>1</v>
      </c>
      <c r="D4" s="11">
        <v>2</v>
      </c>
      <c r="E4" s="11">
        <v>3</v>
      </c>
    </row>
    <row r="5" spans="1:5" ht="13.5">
      <c r="A5" s="19"/>
      <c r="B5" s="7" t="s">
        <v>168</v>
      </c>
      <c r="C5" s="20">
        <f>C6+C7+C8+C9+C10+C11+C12+C13+C14+C15+C16+C17+C18+C19+C20</f>
        <v>28.52</v>
      </c>
      <c r="D5" s="20">
        <f>D6+D18</f>
        <v>11.520000000000001</v>
      </c>
      <c r="E5" s="21">
        <f>E6+E7+E8+E9+E10+E11+E12+E13+E14+E15+E16+E17+E18+E19+E20</f>
        <v>17</v>
      </c>
    </row>
    <row r="6" spans="1:5" ht="13.5">
      <c r="A6" s="22">
        <v>1</v>
      </c>
      <c r="B6" s="9" t="s">
        <v>207</v>
      </c>
      <c r="C6" s="8">
        <f>D6+E6</f>
        <v>15.220000000000001</v>
      </c>
      <c r="D6" s="8">
        <v>11.22</v>
      </c>
      <c r="E6" s="23">
        <v>4</v>
      </c>
    </row>
    <row r="7" spans="1:5" ht="13.5">
      <c r="A7" s="22">
        <v>2</v>
      </c>
      <c r="B7" s="9" t="s">
        <v>208</v>
      </c>
      <c r="C7" s="8">
        <f t="shared" si="0" ref="C7:C20">D7+E7</f>
        <v>0</v>
      </c>
      <c r="D7" s="8"/>
      <c r="E7" s="23"/>
    </row>
    <row r="8" spans="1:5" ht="13.5">
      <c r="A8" s="22">
        <v>3</v>
      </c>
      <c r="B8" s="9" t="s">
        <v>209</v>
      </c>
      <c r="C8" s="8">
        <f t="shared" si="0"/>
        <v>0.80000000000000004</v>
      </c>
      <c r="D8" s="8"/>
      <c r="E8" s="23">
        <v>0.80</v>
      </c>
    </row>
    <row r="9" spans="1:5" ht="13.5">
      <c r="A9" s="22">
        <v>4</v>
      </c>
      <c r="B9" s="9" t="s">
        <v>210</v>
      </c>
      <c r="C9" s="8">
        <f t="shared" si="0"/>
        <v>5</v>
      </c>
      <c r="D9" s="8"/>
      <c r="E9" s="23">
        <v>5</v>
      </c>
    </row>
    <row r="10" spans="1:5" ht="13.5">
      <c r="A10" s="22">
        <v>5</v>
      </c>
      <c r="B10" s="9" t="s">
        <v>211</v>
      </c>
      <c r="C10" s="8">
        <f t="shared" si="0"/>
        <v>1.2</v>
      </c>
      <c r="D10" s="8"/>
      <c r="E10" s="23">
        <v>1.20</v>
      </c>
    </row>
    <row r="11" spans="1:5" ht="13.5">
      <c r="A11" s="22">
        <v>6</v>
      </c>
      <c r="B11" s="9" t="s">
        <v>212</v>
      </c>
      <c r="C11" s="8">
        <f t="shared" si="0"/>
        <v>0</v>
      </c>
      <c r="D11" s="8"/>
      <c r="E11" s="23"/>
    </row>
    <row r="12" spans="1:5" ht="13.5">
      <c r="A12" s="22">
        <v>7</v>
      </c>
      <c r="B12" s="9" t="s">
        <v>213</v>
      </c>
      <c r="C12" s="8">
        <f t="shared" si="0"/>
        <v>0</v>
      </c>
      <c r="D12" s="8"/>
      <c r="E12" s="23"/>
    </row>
    <row r="13" spans="1:5" ht="13.5">
      <c r="A13" s="22">
        <v>8</v>
      </c>
      <c r="B13" s="9" t="s">
        <v>214</v>
      </c>
      <c r="C13" s="8">
        <f t="shared" si="0"/>
        <v>1</v>
      </c>
      <c r="D13" s="8"/>
      <c r="E13" s="23">
        <v>1</v>
      </c>
    </row>
    <row r="14" spans="1:5" ht="13.5">
      <c r="A14" s="22">
        <v>9</v>
      </c>
      <c r="B14" s="9" t="s">
        <v>215</v>
      </c>
      <c r="C14" s="8">
        <f t="shared" si="0"/>
        <v>3</v>
      </c>
      <c r="D14" s="8"/>
      <c r="E14" s="23">
        <v>3</v>
      </c>
    </row>
    <row r="15" spans="1:5" ht="13.5">
      <c r="A15" s="22">
        <v>10</v>
      </c>
      <c r="B15" s="9" t="s">
        <v>216</v>
      </c>
      <c r="C15" s="8">
        <f t="shared" si="0"/>
        <v>0</v>
      </c>
      <c r="D15" s="8"/>
      <c r="E15" s="23"/>
    </row>
    <row r="16" spans="1:5" ht="13.5">
      <c r="A16" s="22">
        <v>11</v>
      </c>
      <c r="B16" s="9" t="s">
        <v>217</v>
      </c>
      <c r="C16" s="8">
        <f t="shared" si="0"/>
        <v>0</v>
      </c>
      <c r="D16" s="8"/>
      <c r="E16" s="23"/>
    </row>
    <row r="17" spans="1:5" ht="13.5">
      <c r="A17" s="22">
        <v>12</v>
      </c>
      <c r="B17" s="9" t="s">
        <v>218</v>
      </c>
      <c r="C17" s="8">
        <f t="shared" si="0"/>
        <v>0</v>
      </c>
      <c r="D17" s="8"/>
      <c r="E17" s="23"/>
    </row>
    <row r="18" spans="1:5" ht="13.5">
      <c r="A18" s="22">
        <v>13</v>
      </c>
      <c r="B18" s="9" t="s">
        <v>219</v>
      </c>
      <c r="C18" s="8">
        <f t="shared" si="0"/>
        <v>0.29999999999999999</v>
      </c>
      <c r="D18" s="8">
        <v>0.30</v>
      </c>
      <c r="E18" s="23"/>
    </row>
    <row r="19" spans="1:5" ht="13.5">
      <c r="A19" s="22">
        <v>14</v>
      </c>
      <c r="B19" s="9" t="s">
        <v>220</v>
      </c>
      <c r="C19" s="8">
        <f t="shared" si="0"/>
        <v>0</v>
      </c>
      <c r="D19" s="8"/>
      <c r="E19" s="23"/>
    </row>
    <row r="20" spans="1:5" ht="13.5">
      <c r="A20" s="22">
        <v>15</v>
      </c>
      <c r="B20" s="9" t="s">
        <v>221</v>
      </c>
      <c r="C20" s="8">
        <f t="shared" si="0"/>
        <v>2</v>
      </c>
      <c r="D20" s="8"/>
      <c r="E20" s="23">
        <v>2</v>
      </c>
    </row>
    <row r="21" spans="1:5" ht="13.5">
      <c r="A21" s="10" t="s">
        <v>91</v>
      </c>
    </row>
  </sheetData>
  <mergeCells count="1"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5"/>
  <sheetViews>
    <sheetView workbookViewId="0" topLeftCell="A1">
      <selection pane="topLeft" activeCell="A20" sqref="A20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1" t="s">
        <v>222</v>
      </c>
      <c r="B1" s="1"/>
    </row>
    <row r="2" spans="1:2" ht="13.5">
      <c r="A2" s="2"/>
      <c r="B2" s="3" t="s">
        <v>40</v>
      </c>
    </row>
    <row r="3" spans="1:2" ht="15" customHeight="1">
      <c r="A3" s="13" t="s">
        <v>223</v>
      </c>
      <c r="B3" s="14" t="s">
        <v>224</v>
      </c>
    </row>
    <row r="4" spans="1:2" ht="13.5">
      <c r="A4" s="13"/>
      <c r="B4" s="14"/>
    </row>
    <row r="5" spans="1:2" ht="25" customHeight="1">
      <c r="A5" s="14" t="s">
        <v>182</v>
      </c>
      <c r="B5" s="14">
        <v>1</v>
      </c>
    </row>
    <row r="6" spans="1:2" ht="25" customHeight="1">
      <c r="A6" s="15" t="s">
        <v>124</v>
      </c>
      <c r="B6" s="16">
        <f>B7+B8+B9+B10+B11+B12+B13+B14+B15</f>
        <v>211.80000000000001</v>
      </c>
    </row>
    <row r="7" spans="1:2" s="12" customFormat="1" ht="25" customHeight="1">
      <c r="A7" s="17" t="s">
        <v>225</v>
      </c>
      <c r="B7" s="18">
        <v>0.21</v>
      </c>
    </row>
    <row r="8" spans="1:2" s="12" customFormat="1" ht="25" customHeight="1">
      <c r="A8" s="17" t="s">
        <v>226</v>
      </c>
      <c r="B8" s="18">
        <v>2.59</v>
      </c>
    </row>
    <row r="9" spans="1:2" s="12" customFormat="1" ht="25" customHeight="1">
      <c r="A9" s="17" t="s">
        <v>227</v>
      </c>
      <c r="B9" s="18">
        <v>5</v>
      </c>
    </row>
    <row r="10" spans="1:2" s="12" customFormat="1" ht="25" customHeight="1">
      <c r="A10" s="17" t="s">
        <v>228</v>
      </c>
      <c r="B10" s="18">
        <v>37</v>
      </c>
    </row>
    <row r="11" spans="1:2" s="12" customFormat="1" ht="25" customHeight="1">
      <c r="A11" s="17" t="s">
        <v>229</v>
      </c>
      <c r="B11" s="18">
        <v>150</v>
      </c>
    </row>
    <row r="12" spans="1:2" s="12" customFormat="1" ht="25" customHeight="1">
      <c r="A12" s="17" t="s">
        <v>230</v>
      </c>
      <c r="B12" s="18">
        <v>5</v>
      </c>
    </row>
    <row r="13" spans="1:2" s="12" customFormat="1" ht="25" customHeight="1">
      <c r="A13" s="17" t="s">
        <v>231</v>
      </c>
      <c r="B13" s="18">
        <v>2</v>
      </c>
    </row>
    <row r="14" spans="1:2" s="12" customFormat="1" ht="25" customHeight="1">
      <c r="A14" s="17" t="s">
        <v>232</v>
      </c>
      <c r="B14" s="18">
        <v>5</v>
      </c>
    </row>
    <row r="15" spans="1:2" s="12" customFormat="1" ht="25" customHeight="1">
      <c r="A15" s="17" t="s">
        <v>233</v>
      </c>
      <c r="B15" s="18">
        <v>5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tabSelected="1" workbookViewId="0" topLeftCell="A1">
      <selection pane="topLeft" activeCell="D11" sqref="D11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1" t="s">
        <v>234</v>
      </c>
      <c r="B1" s="1"/>
      <c r="C1" s="1"/>
      <c r="D1" s="1"/>
      <c r="E1" s="1"/>
    </row>
    <row r="2" spans="1:5" ht="13.5">
      <c r="A2" s="2"/>
      <c r="B2" s="3"/>
      <c r="C2" s="3"/>
      <c r="D2" s="3"/>
      <c r="E2" s="3" t="s">
        <v>40</v>
      </c>
    </row>
    <row r="3" spans="1:5" ht="13.5">
      <c r="A3" s="11" t="s">
        <v>167</v>
      </c>
      <c r="B3" s="11" t="s">
        <v>128</v>
      </c>
      <c r="C3" s="11" t="s">
        <v>235</v>
      </c>
      <c r="D3" s="11" t="s">
        <v>236</v>
      </c>
      <c r="E3" s="11" t="s">
        <v>237</v>
      </c>
    </row>
    <row r="4" spans="1:5" ht="13.5">
      <c r="A4" s="11" t="s">
        <v>93</v>
      </c>
      <c r="B4" s="11">
        <v>1</v>
      </c>
      <c r="C4" s="11">
        <v>2</v>
      </c>
      <c r="D4" s="11">
        <v>3</v>
      </c>
      <c r="E4" s="11">
        <v>4</v>
      </c>
    </row>
    <row r="5" spans="1:5" ht="13.5">
      <c r="A5" s="7" t="s">
        <v>168</v>
      </c>
      <c r="B5" s="8"/>
      <c r="C5" s="8"/>
      <c r="D5" s="8"/>
      <c r="E5" s="8"/>
    </row>
    <row r="6" spans="1:5" ht="13.5">
      <c r="A6" s="9" t="s">
        <v>238</v>
      </c>
      <c r="B6" s="8"/>
      <c r="C6" s="8"/>
      <c r="D6" s="8"/>
      <c r="E6" s="8"/>
    </row>
    <row r="7" spans="1:5" ht="13.5">
      <c r="A7" s="9"/>
      <c r="B7" s="8"/>
      <c r="C7" s="8"/>
      <c r="D7" s="8"/>
      <c r="E7" s="8"/>
    </row>
    <row r="8" spans="1:5" ht="13.5">
      <c r="A8" s="9"/>
      <c r="B8" s="8"/>
      <c r="C8" s="8"/>
      <c r="D8" s="8"/>
      <c r="E8" s="8"/>
    </row>
    <row r="9" spans="1:5" ht="13.5">
      <c r="A9" s="9"/>
      <c r="B9" s="8"/>
      <c r="C9" s="8"/>
      <c r="D9" s="8"/>
      <c r="E9" s="8"/>
    </row>
    <row r="10" spans="1:5" ht="13.5">
      <c r="A10" s="9"/>
      <c r="B10" s="8"/>
      <c r="C10" s="8"/>
      <c r="D10" s="8"/>
      <c r="E10" s="8"/>
    </row>
    <row r="11" spans="1:5" ht="13.5">
      <c r="A11" s="9"/>
      <c r="B11" s="8"/>
      <c r="C11" s="8"/>
      <c r="D11" s="8"/>
      <c r="E11" s="8"/>
    </row>
    <row r="12" spans="1:5" ht="13.5">
      <c r="A12" s="9"/>
      <c r="B12" s="8"/>
      <c r="C12" s="8"/>
      <c r="D12" s="8"/>
      <c r="E12" s="8"/>
    </row>
    <row r="13" spans="1:5" ht="13.5">
      <c r="A13" s="9"/>
      <c r="B13" s="8"/>
      <c r="C13" s="8"/>
      <c r="D13" s="8"/>
      <c r="E13" s="8"/>
    </row>
    <row r="14" spans="1:5" ht="13.5">
      <c r="A14" s="9"/>
      <c r="B14" s="8"/>
      <c r="C14" s="8"/>
      <c r="D14" s="8"/>
      <c r="E14" s="8"/>
    </row>
    <row r="15" spans="1:5" ht="13.5">
      <c r="A15" s="10" t="s">
        <v>239</v>
      </c>
    </row>
  </sheetData>
  <mergeCells count="1">
    <mergeCell ref="A1:E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B25" sqref="B25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1" t="s">
        <v>240</v>
      </c>
      <c r="B1" s="1"/>
    </row>
    <row r="2" spans="1:2" ht="13.5">
      <c r="A2" s="2"/>
      <c r="B2" s="3" t="s">
        <v>40</v>
      </c>
    </row>
    <row r="3" spans="1:2" ht="15" customHeight="1">
      <c r="A3" s="4" t="s">
        <v>241</v>
      </c>
      <c r="B3" s="5" t="s">
        <v>242</v>
      </c>
    </row>
    <row r="4" spans="1:2" ht="13.5">
      <c r="A4" s="4"/>
      <c r="B4" s="5"/>
    </row>
    <row r="5" spans="1:2" ht="13.5">
      <c r="A5" s="6" t="s">
        <v>93</v>
      </c>
      <c r="B5" s="5">
        <v>1</v>
      </c>
    </row>
    <row r="6" spans="1:2" ht="13.5">
      <c r="A6" s="7" t="s">
        <v>168</v>
      </c>
      <c r="B6" s="8"/>
    </row>
    <row r="7" spans="1:2" ht="13.5">
      <c r="A7" s="9" t="s">
        <v>238</v>
      </c>
      <c r="B7" s="8"/>
    </row>
    <row r="8" spans="1:2" ht="13.5">
      <c r="A8" s="9"/>
      <c r="B8" s="8"/>
    </row>
    <row r="9" spans="1:2" ht="13.5">
      <c r="A9" s="9"/>
      <c r="B9" s="8"/>
    </row>
    <row r="10" spans="1:2" ht="13.5">
      <c r="A10" s="9"/>
      <c r="B10" s="8"/>
    </row>
    <row r="11" spans="1:2" ht="13.5">
      <c r="A11" s="9"/>
      <c r="B11" s="8"/>
    </row>
    <row r="12" spans="1:2" ht="13.5">
      <c r="A12" s="9"/>
      <c r="B12" s="8"/>
    </row>
    <row r="13" spans="1:2" ht="13.5">
      <c r="A13" s="9"/>
      <c r="B13" s="8"/>
    </row>
    <row r="14" spans="1:2" ht="13.5">
      <c r="A14" s="9"/>
      <c r="B14" s="8"/>
    </row>
    <row r="15" spans="1:2" ht="13.5">
      <c r="A15" s="9"/>
      <c r="B15" s="8"/>
    </row>
    <row r="16" spans="1:2" ht="13.5">
      <c r="A16" s="10" t="s">
        <v>239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zoomScale="140" zoomScaleNormal="140" workbookViewId="0" topLeftCell="A13">
      <selection pane="topLeft" activeCell="C29" sqref="C29"/>
    </sheetView>
  </sheetViews>
  <sheetFormatPr defaultColWidth="9.005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42" t="s">
        <v>39</v>
      </c>
      <c r="B1" s="42"/>
      <c r="C1" s="42"/>
      <c r="D1" s="42"/>
    </row>
    <row r="2" spans="1:4" ht="13.5">
      <c r="A2" s="43"/>
      <c r="D2" t="s">
        <v>40</v>
      </c>
    </row>
    <row r="3" spans="1:4" ht="15" customHeight="1">
      <c r="A3" s="11" t="s">
        <v>41</v>
      </c>
      <c r="B3" s="11"/>
      <c r="C3" s="11" t="s">
        <v>42</v>
      </c>
      <c r="D3" s="11"/>
    </row>
    <row r="4" spans="1:4" ht="13.5">
      <c r="A4" s="11" t="s">
        <v>43</v>
      </c>
      <c r="B4" s="11" t="s">
        <v>44</v>
      </c>
      <c r="C4" s="11" t="s">
        <v>43</v>
      </c>
      <c r="D4" s="11" t="s">
        <v>44</v>
      </c>
    </row>
    <row r="5" spans="1:4" ht="13.5">
      <c r="A5" s="36" t="s">
        <v>45</v>
      </c>
      <c r="B5" s="35">
        <v>251.87783999999999</v>
      </c>
      <c r="C5" s="36" t="s">
        <v>46</v>
      </c>
      <c r="D5" s="27"/>
    </row>
    <row r="6" spans="1:4" ht="13.5">
      <c r="A6" s="36" t="s">
        <v>47</v>
      </c>
      <c r="B6" s="35">
        <v>211.80</v>
      </c>
      <c r="C6" s="36" t="s">
        <v>48</v>
      </c>
      <c r="D6" s="27"/>
    </row>
    <row r="7" spans="1:4" ht="13.5">
      <c r="A7" s="36" t="s">
        <v>49</v>
      </c>
      <c r="B7" s="35"/>
      <c r="C7" s="36" t="s">
        <v>50</v>
      </c>
      <c r="D7" s="27"/>
    </row>
    <row r="8" spans="1:4" ht="13.5">
      <c r="A8" s="36" t="s">
        <v>51</v>
      </c>
      <c r="B8" s="35"/>
      <c r="C8" s="36" t="s">
        <v>52</v>
      </c>
      <c r="D8" s="27"/>
    </row>
    <row r="9" spans="1:4" ht="13.5">
      <c r="A9" s="36" t="s">
        <v>53</v>
      </c>
      <c r="B9" s="35"/>
      <c r="C9" s="36" t="s">
        <v>54</v>
      </c>
      <c r="D9" s="27"/>
    </row>
    <row r="10" spans="1:4" ht="13.5">
      <c r="A10" s="36" t="s">
        <v>55</v>
      </c>
      <c r="B10" s="35"/>
      <c r="C10" s="36" t="s">
        <v>56</v>
      </c>
      <c r="D10" s="27"/>
    </row>
    <row r="11" spans="1:4" ht="13.5">
      <c r="A11" s="36" t="s">
        <v>57</v>
      </c>
      <c r="B11" s="35"/>
      <c r="C11" s="36" t="s">
        <v>58</v>
      </c>
      <c r="D11" s="27">
        <v>202.56077999999999</v>
      </c>
    </row>
    <row r="12" spans="1:4" ht="13.5">
      <c r="A12" s="36" t="s">
        <v>59</v>
      </c>
      <c r="B12" s="35"/>
      <c r="C12" s="36" t="s">
        <v>60</v>
      </c>
      <c r="D12" s="27">
        <v>22.545783</v>
      </c>
    </row>
    <row r="13" spans="1:4" ht="13.5">
      <c r="A13" s="36" t="s">
        <v>61</v>
      </c>
      <c r="B13" s="35"/>
      <c r="C13" s="36" t="s">
        <v>62</v>
      </c>
      <c r="D13" s="27"/>
    </row>
    <row r="14" spans="1:4" ht="13.5">
      <c r="A14" s="36"/>
      <c r="B14" s="38"/>
      <c r="C14" s="36" t="s">
        <v>63</v>
      </c>
      <c r="D14" s="27">
        <v>10.429677</v>
      </c>
    </row>
    <row r="15" spans="1:4" ht="13.5">
      <c r="A15" s="36"/>
      <c r="B15" s="38"/>
      <c r="C15" s="36" t="s">
        <v>64</v>
      </c>
      <c r="D15" s="27"/>
    </row>
    <row r="16" spans="1:4" ht="13.5">
      <c r="A16" s="36"/>
      <c r="B16" s="38"/>
      <c r="C16" s="36" t="s">
        <v>65</v>
      </c>
      <c r="D16" s="27"/>
    </row>
    <row r="17" spans="1:4" ht="13.5">
      <c r="A17" s="36"/>
      <c r="B17" s="38"/>
      <c r="C17" s="36" t="s">
        <v>66</v>
      </c>
      <c r="D17" s="27"/>
    </row>
    <row r="18" spans="1:4" ht="13.5">
      <c r="A18" s="36"/>
      <c r="B18" s="38"/>
      <c r="C18" s="36" t="s">
        <v>67</v>
      </c>
      <c r="D18" s="27"/>
    </row>
    <row r="19" spans="1:4" ht="13.5">
      <c r="A19" s="36"/>
      <c r="B19" s="38"/>
      <c r="C19" s="36" t="s">
        <v>68</v>
      </c>
      <c r="D19" s="27"/>
    </row>
    <row r="20" spans="1:4" ht="13.5">
      <c r="A20" s="36"/>
      <c r="B20" s="38"/>
      <c r="C20" s="36" t="s">
        <v>69</v>
      </c>
      <c r="D20" s="27"/>
    </row>
    <row r="21" spans="1:4" ht="13.5">
      <c r="A21" s="36"/>
      <c r="B21" s="38"/>
      <c r="C21" s="36" t="s">
        <v>70</v>
      </c>
      <c r="D21" s="27"/>
    </row>
    <row r="22" spans="1:4" ht="13.5">
      <c r="A22" s="36"/>
      <c r="B22" s="38"/>
      <c r="C22" s="36" t="s">
        <v>71</v>
      </c>
      <c r="D22" s="27"/>
    </row>
    <row r="23" spans="1:4" ht="13.5">
      <c r="A23" s="36"/>
      <c r="B23" s="38"/>
      <c r="C23" s="36" t="s">
        <v>72</v>
      </c>
      <c r="D23" s="27"/>
    </row>
    <row r="24" spans="1:4" ht="13.5">
      <c r="A24" s="36"/>
      <c r="B24" s="38"/>
      <c r="C24" s="36" t="s">
        <v>73</v>
      </c>
      <c r="D24" s="27">
        <v>16.3416</v>
      </c>
    </row>
    <row r="25" spans="1:4" ht="13.5">
      <c r="A25" s="36"/>
      <c r="B25" s="38"/>
      <c r="C25" s="36" t="s">
        <v>74</v>
      </c>
      <c r="D25" s="27"/>
    </row>
    <row r="26" spans="1:4" ht="13.5">
      <c r="A26" s="36"/>
      <c r="B26" s="38"/>
      <c r="C26" s="36" t="s">
        <v>75</v>
      </c>
      <c r="D26" s="27"/>
    </row>
    <row r="27" spans="1:4" ht="13.5">
      <c r="A27" s="36"/>
      <c r="B27" s="38"/>
      <c r="C27" s="36" t="s">
        <v>76</v>
      </c>
      <c r="D27" s="27"/>
    </row>
    <row r="28" spans="1:4" ht="13.5">
      <c r="A28" s="36"/>
      <c r="B28" s="38"/>
      <c r="C28" s="36" t="s">
        <v>77</v>
      </c>
      <c r="D28" s="27"/>
    </row>
    <row r="29" spans="1:4" ht="13.5">
      <c r="A29" s="36"/>
      <c r="B29" s="38"/>
      <c r="C29" s="36" t="s">
        <v>78</v>
      </c>
      <c r="D29" s="27">
        <v>211.80</v>
      </c>
    </row>
    <row r="30" spans="1:4" ht="13.5">
      <c r="A30" s="36"/>
      <c r="B30" s="38"/>
      <c r="C30" s="36" t="s">
        <v>79</v>
      </c>
      <c r="D30" s="27"/>
    </row>
    <row r="31" spans="1:4" ht="13.5">
      <c r="A31" s="36"/>
      <c r="B31" s="38"/>
      <c r="C31" s="36" t="s">
        <v>80</v>
      </c>
      <c r="D31" s="27"/>
    </row>
    <row r="32" spans="1:4" ht="13.5">
      <c r="A32" s="36"/>
      <c r="B32" s="38"/>
      <c r="C32" s="36" t="s">
        <v>81</v>
      </c>
      <c r="D32" s="27"/>
    </row>
    <row r="33" spans="1:4" ht="13.5">
      <c r="A33" s="36"/>
      <c r="B33" s="38"/>
      <c r="C33" s="36" t="s">
        <v>82</v>
      </c>
      <c r="D33" s="27"/>
    </row>
    <row r="34" spans="1:4" ht="13.5">
      <c r="A34" s="36"/>
      <c r="B34" s="38"/>
      <c r="C34" s="36" t="s">
        <v>83</v>
      </c>
      <c r="D34" s="27"/>
    </row>
    <row r="35" spans="1:4" ht="13.5">
      <c r="A35" s="36"/>
      <c r="B35" s="38"/>
      <c r="C35" s="36"/>
      <c r="D35" s="44"/>
    </row>
    <row r="36" spans="1:4" ht="13.5">
      <c r="A36" s="11" t="s">
        <v>84</v>
      </c>
      <c r="B36" s="20">
        <f>B5+B6</f>
        <v>463.67784</v>
      </c>
      <c r="C36" s="11" t="s">
        <v>85</v>
      </c>
      <c r="D36" s="45">
        <f>SUM(D11:D35)</f>
        <v>463.67784</v>
      </c>
    </row>
    <row r="37" spans="1:4" ht="13.5">
      <c r="A37" s="36" t="s">
        <v>86</v>
      </c>
      <c r="B37" s="23"/>
      <c r="C37" s="36" t="s">
        <v>87</v>
      </c>
      <c r="D37" s="23"/>
    </row>
    <row r="38" spans="1:4" ht="13.5">
      <c r="A38" s="36" t="s">
        <v>88</v>
      </c>
      <c r="B38" s="23"/>
      <c r="C38" s="36"/>
      <c r="D38" s="46"/>
    </row>
    <row r="39" spans="1:4" ht="13.5">
      <c r="A39" s="47"/>
      <c r="B39" s="39"/>
      <c r="C39" s="47"/>
      <c r="D39" s="46"/>
    </row>
    <row r="40" spans="1:4" ht="13.5">
      <c r="A40" s="11" t="s">
        <v>89</v>
      </c>
      <c r="B40" s="20">
        <f>B36</f>
        <v>463.67784</v>
      </c>
      <c r="C40" s="11" t="s">
        <v>90</v>
      </c>
      <c r="D40" s="21">
        <f>D36</f>
        <v>463.67784</v>
      </c>
    </row>
    <row r="41" spans="1:4" ht="13.5">
      <c r="A41" s="29" t="s">
        <v>91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 topLeftCell="A1">
      <selection pane="topLeft" activeCell="A16" sqref="A16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42" t="s">
        <v>92</v>
      </c>
    </row>
    <row r="2" spans="1:2" ht="13.5">
      <c r="A2" s="43"/>
      <c r="B2" t="s">
        <v>40</v>
      </c>
    </row>
    <row r="3" spans="1:2" ht="20" customHeight="1">
      <c r="A3" s="11" t="s">
        <v>43</v>
      </c>
      <c r="B3" s="11" t="s">
        <v>44</v>
      </c>
    </row>
    <row r="4" spans="1:2" ht="20" customHeight="1">
      <c r="A4" s="11" t="s">
        <v>93</v>
      </c>
      <c r="B4" s="11">
        <v>1</v>
      </c>
    </row>
    <row r="5" spans="1:2" ht="20" customHeight="1">
      <c r="A5" s="7" t="s">
        <v>94</v>
      </c>
      <c r="B5" s="20">
        <v>251.87783999999999</v>
      </c>
    </row>
    <row r="6" spans="1:2" ht="20" customHeight="1">
      <c r="A6" s="9" t="s">
        <v>95</v>
      </c>
      <c r="B6" s="20"/>
    </row>
    <row r="7" spans="1:2" ht="20" customHeight="1">
      <c r="A7" s="7" t="s">
        <v>96</v>
      </c>
      <c r="B7" s="20">
        <v>211.80</v>
      </c>
    </row>
    <row r="8" spans="1:2" ht="20" customHeight="1">
      <c r="A8" s="9" t="s">
        <v>95</v>
      </c>
      <c r="B8" s="20"/>
    </row>
    <row r="9" spans="1:2" ht="20" customHeight="1">
      <c r="A9" s="7" t="s">
        <v>97</v>
      </c>
      <c r="B9" s="20"/>
    </row>
    <row r="10" spans="1:2" ht="20" customHeight="1">
      <c r="A10" s="9" t="s">
        <v>95</v>
      </c>
      <c r="B10" s="20"/>
    </row>
    <row r="11" spans="1:2" ht="20" customHeight="1">
      <c r="A11" s="7" t="s">
        <v>98</v>
      </c>
      <c r="B11" s="20"/>
    </row>
    <row r="12" spans="1:2" ht="20" customHeight="1">
      <c r="A12" s="9" t="s">
        <v>95</v>
      </c>
      <c r="B12" s="20"/>
    </row>
    <row r="13" spans="1:2" ht="20" customHeight="1">
      <c r="A13" s="7" t="s">
        <v>99</v>
      </c>
      <c r="B13" s="20"/>
    </row>
    <row r="14" spans="1:2" ht="20" customHeight="1">
      <c r="A14" s="9" t="s">
        <v>95</v>
      </c>
      <c r="B14" s="20"/>
    </row>
    <row r="15" spans="1:2" ht="20" customHeight="1">
      <c r="A15" s="7" t="s">
        <v>100</v>
      </c>
      <c r="B15" s="20"/>
    </row>
    <row r="16" spans="1:2" ht="20" customHeight="1">
      <c r="A16" s="9" t="s">
        <v>95</v>
      </c>
      <c r="B16" s="20"/>
    </row>
    <row r="17" spans="1:2" ht="20" customHeight="1">
      <c r="A17" s="7" t="s">
        <v>101</v>
      </c>
      <c r="B17" s="20"/>
    </row>
    <row r="18" spans="1:2" ht="20" customHeight="1">
      <c r="A18" s="9" t="s">
        <v>95</v>
      </c>
      <c r="B18" s="20"/>
    </row>
    <row r="19" spans="1:2" ht="20" customHeight="1">
      <c r="A19" s="7" t="s">
        <v>102</v>
      </c>
      <c r="B19" s="20"/>
    </row>
    <row r="20" spans="1:2" ht="20" customHeight="1">
      <c r="A20" s="9" t="s">
        <v>95</v>
      </c>
      <c r="B20" s="20"/>
    </row>
    <row r="21" spans="1:2" ht="20" customHeight="1">
      <c r="A21" s="7" t="s">
        <v>103</v>
      </c>
      <c r="B21" s="20"/>
    </row>
    <row r="22" spans="1:2" ht="20" customHeight="1">
      <c r="A22" s="9" t="s">
        <v>95</v>
      </c>
      <c r="B22" s="20"/>
    </row>
    <row r="23" spans="1:2" ht="20" customHeight="1">
      <c r="A23" s="7" t="s">
        <v>104</v>
      </c>
      <c r="B23" s="20">
        <f>SUM(B5:B22)</f>
        <v>463.67784</v>
      </c>
    </row>
    <row r="24" spans="1:2" ht="20" customHeight="1">
      <c r="A24" s="9" t="s">
        <v>105</v>
      </c>
      <c r="B24" s="20"/>
    </row>
    <row r="25" spans="1:2" ht="20" customHeight="1">
      <c r="A25" s="9" t="s">
        <v>105</v>
      </c>
      <c r="B25" s="20"/>
    </row>
    <row r="26" spans="1:2" ht="20" customHeight="1">
      <c r="A26" s="9" t="s">
        <v>105</v>
      </c>
      <c r="B26" s="20"/>
    </row>
    <row r="27" spans="1:2" ht="20" customHeight="1">
      <c r="A27" s="9" t="s">
        <v>105</v>
      </c>
      <c r="B27" s="20"/>
    </row>
    <row r="28" spans="1:2" ht="20" customHeight="1">
      <c r="A28" s="9" t="s">
        <v>105</v>
      </c>
      <c r="B28" s="20"/>
    </row>
    <row r="29" spans="1:2" ht="20" customHeight="1">
      <c r="A29" s="7" t="s">
        <v>106</v>
      </c>
      <c r="B29" s="20"/>
    </row>
    <row r="30" spans="1:2" ht="20" customHeight="1">
      <c r="A30" s="9" t="s">
        <v>95</v>
      </c>
      <c r="B30" s="20"/>
    </row>
    <row r="31" spans="1:2" ht="20" customHeight="1">
      <c r="A31" s="7" t="s">
        <v>107</v>
      </c>
      <c r="B31" s="20"/>
    </row>
    <row r="32" spans="1:2" ht="20" customHeight="1">
      <c r="A32" s="9" t="s">
        <v>95</v>
      </c>
      <c r="B32" s="20"/>
    </row>
    <row r="33" spans="1:2" ht="20" customHeight="1">
      <c r="A33" s="7" t="s">
        <v>108</v>
      </c>
      <c r="B33" s="20">
        <f>B23</f>
        <v>463.67784</v>
      </c>
    </row>
    <row r="34" spans="1:2" ht="13.5">
      <c r="A34" s="28" t="s">
        <v>109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 topLeftCell="A1">
      <selection pane="topLeft" activeCell="A8" sqref="A8"/>
    </sheetView>
  </sheetViews>
  <sheetFormatPr defaultColWidth="9.005" defaultRowHeight="13.5" outlineLevelCol="4"/>
  <cols>
    <col min="1" max="1" width="52.75" customWidth="1"/>
    <col min="2" max="5" width="11.75" customWidth="1"/>
  </cols>
  <sheetData>
    <row r="1" spans="1:5" ht="20.25">
      <c r="A1" s="1" t="s">
        <v>110</v>
      </c>
      <c r="B1" s="1"/>
      <c r="C1" s="1"/>
      <c r="D1" s="1"/>
      <c r="E1" s="1"/>
    </row>
    <row r="2" spans="1:5" ht="13.5">
      <c r="A2" s="2"/>
      <c r="B2" s="3"/>
      <c r="C2" s="3"/>
      <c r="D2" s="3"/>
      <c r="E2" s="3" t="s">
        <v>40</v>
      </c>
    </row>
    <row r="3" spans="1:5" ht="25" customHeight="1">
      <c r="A3" s="11" t="s">
        <v>111</v>
      </c>
      <c r="B3" s="11" t="s">
        <v>112</v>
      </c>
      <c r="C3" s="11" t="s">
        <v>113</v>
      </c>
      <c r="D3" s="11" t="s">
        <v>114</v>
      </c>
      <c r="E3" s="11" t="s">
        <v>115</v>
      </c>
    </row>
    <row r="4" spans="1:5" ht="25" customHeight="1">
      <c r="A4" s="40" t="s">
        <v>116</v>
      </c>
      <c r="B4" s="41">
        <f>C4+D4</f>
        <v>181.24078</v>
      </c>
      <c r="C4" s="41">
        <v>164.24078</v>
      </c>
      <c r="D4" s="41">
        <v>17</v>
      </c>
      <c r="E4" s="41"/>
    </row>
    <row r="5" spans="1:5" ht="25" customHeight="1">
      <c r="A5" s="41" t="s">
        <v>117</v>
      </c>
      <c r="B5" s="41">
        <f t="shared" si="0" ref="B5:B14">C5+D5</f>
        <v>20</v>
      </c>
      <c r="C5" s="41"/>
      <c r="D5" s="41">
        <v>20</v>
      </c>
      <c r="E5" s="41"/>
    </row>
    <row r="6" spans="1:5" ht="25" customHeight="1">
      <c r="A6" s="41" t="s">
        <v>118</v>
      </c>
      <c r="B6" s="41">
        <f t="shared" si="0"/>
        <v>20.481120000000001</v>
      </c>
      <c r="C6" s="41">
        <v>20.481120000000001</v>
      </c>
      <c r="D6" s="41"/>
      <c r="E6" s="41"/>
    </row>
    <row r="7" spans="1:5" ht="25" customHeight="1">
      <c r="A7" s="40" t="s">
        <v>119</v>
      </c>
      <c r="B7" s="41">
        <f t="shared" si="0"/>
        <v>2.0646629999999999</v>
      </c>
      <c r="C7" s="41">
        <v>2.0646629999999999</v>
      </c>
      <c r="D7" s="41"/>
      <c r="E7" s="41"/>
    </row>
    <row r="8" spans="1:5" ht="25" customHeight="1">
      <c r="A8" s="40" t="s">
        <v>120</v>
      </c>
      <c r="B8" s="41">
        <f t="shared" si="0"/>
        <v>1.3200000000000001</v>
      </c>
      <c r="C8" s="41">
        <v>1.32</v>
      </c>
      <c r="D8" s="41"/>
      <c r="E8" s="41"/>
    </row>
    <row r="9" spans="1:5" ht="25" customHeight="1">
      <c r="A9" s="40" t="s">
        <v>121</v>
      </c>
      <c r="B9" s="41">
        <f t="shared" si="0"/>
        <v>10.429677</v>
      </c>
      <c r="C9" s="41">
        <v>10.429677</v>
      </c>
      <c r="D9" s="41"/>
      <c r="E9" s="41"/>
    </row>
    <row r="10" spans="1:5" ht="25" customHeight="1">
      <c r="A10" s="40" t="s">
        <v>122</v>
      </c>
      <c r="B10" s="41">
        <f>C10+D10</f>
        <v>16.3416</v>
      </c>
      <c r="C10" s="41">
        <v>16.3416</v>
      </c>
      <c r="D10" s="41"/>
      <c r="E10" s="41"/>
    </row>
    <row r="11" spans="1:5" ht="25" customHeight="1">
      <c r="A11" s="40" t="s">
        <v>123</v>
      </c>
      <c r="B11" s="41">
        <f t="shared" si="0"/>
        <v>211.80000000000001</v>
      </c>
      <c r="C11" s="41"/>
      <c r="D11" s="41">
        <v>211.80</v>
      </c>
      <c r="E11" s="41"/>
    </row>
    <row r="12" spans="1:5" ht="25" customHeight="1">
      <c r="A12" s="41" t="s">
        <v>124</v>
      </c>
      <c r="B12" s="41">
        <f>C12+D12</f>
        <v>463.67784</v>
      </c>
      <c r="C12" s="41">
        <f>SUM(C4:C11)</f>
        <v>214.87783999999999</v>
      </c>
      <c r="D12" s="41">
        <f>SUM(D4:D11)</f>
        <v>248.80000000000001</v>
      </c>
      <c r="E12" s="41"/>
    </row>
    <row r="13" spans="1:5" ht="13.5">
      <c r="A13" s="28" t="s">
        <v>109</v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9">
      <selection pane="topLeft" activeCell="C13" sqref="C13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1" t="s">
        <v>125</v>
      </c>
      <c r="B1" s="1"/>
      <c r="C1" s="1"/>
      <c r="D1" s="1"/>
    </row>
    <row r="2" spans="1:4" ht="13.5">
      <c r="A2" s="2"/>
      <c r="B2" s="3"/>
      <c r="C2" s="3"/>
      <c r="D2" s="3" t="s">
        <v>40</v>
      </c>
    </row>
    <row r="3" spans="1:4" ht="15" customHeight="1">
      <c r="A3" s="11" t="s">
        <v>126</v>
      </c>
      <c r="B3" s="11"/>
      <c r="C3" s="11" t="s">
        <v>127</v>
      </c>
      <c r="D3" s="11"/>
    </row>
    <row r="4" spans="1:4" ht="13.5">
      <c r="A4" s="11" t="s">
        <v>43</v>
      </c>
      <c r="B4" s="11" t="s">
        <v>44</v>
      </c>
      <c r="C4" s="11" t="s">
        <v>43</v>
      </c>
      <c r="D4" s="11" t="s">
        <v>128</v>
      </c>
    </row>
    <row r="5" spans="1:4" ht="13.5">
      <c r="A5" s="36" t="s">
        <v>129</v>
      </c>
      <c r="B5" s="27"/>
      <c r="C5" s="36" t="s">
        <v>130</v>
      </c>
      <c r="D5" s="27"/>
    </row>
    <row r="6" spans="1:4" ht="13.5">
      <c r="A6" s="36" t="s">
        <v>131</v>
      </c>
      <c r="B6" s="27">
        <v>251.87783999999999</v>
      </c>
      <c r="C6" s="36" t="s">
        <v>132</v>
      </c>
      <c r="D6" s="27"/>
    </row>
    <row r="7" spans="1:4" ht="13.5">
      <c r="A7" s="36" t="s">
        <v>133</v>
      </c>
      <c r="B7" s="27">
        <v>211.80</v>
      </c>
      <c r="C7" s="36" t="s">
        <v>134</v>
      </c>
      <c r="D7" s="27"/>
    </row>
    <row r="8" spans="1:4" ht="13.5">
      <c r="A8" s="36" t="s">
        <v>135</v>
      </c>
      <c r="B8" s="27"/>
      <c r="C8" s="36" t="s">
        <v>136</v>
      </c>
      <c r="D8" s="27"/>
    </row>
    <row r="9" spans="1:4" ht="13.5">
      <c r="A9" s="36"/>
      <c r="B9" s="37"/>
      <c r="C9" s="36" t="s">
        <v>137</v>
      </c>
      <c r="D9" s="27"/>
    </row>
    <row r="10" spans="1:4" ht="13.5">
      <c r="A10" s="36"/>
      <c r="B10" s="37"/>
      <c r="C10" s="36" t="s">
        <v>138</v>
      </c>
      <c r="D10" s="27"/>
    </row>
    <row r="11" spans="1:4" ht="13.5">
      <c r="A11" s="36"/>
      <c r="B11" s="37"/>
      <c r="C11" s="36" t="s">
        <v>139</v>
      </c>
      <c r="D11" s="27"/>
    </row>
    <row r="12" spans="1:4" ht="13.5">
      <c r="A12" s="38"/>
      <c r="B12" s="39"/>
      <c r="C12" s="36" t="s">
        <v>140</v>
      </c>
      <c r="D12" s="27">
        <v>202.56077999999999</v>
      </c>
    </row>
    <row r="13" spans="1:4" ht="13.5">
      <c r="A13" s="38"/>
      <c r="B13" s="39"/>
      <c r="C13" s="36" t="s">
        <v>141</v>
      </c>
      <c r="D13" s="27">
        <v>22.545783</v>
      </c>
    </row>
    <row r="14" spans="1:4" ht="13.5">
      <c r="A14" s="38"/>
      <c r="B14" s="39"/>
      <c r="C14" s="36" t="s">
        <v>142</v>
      </c>
      <c r="D14" s="27"/>
    </row>
    <row r="15" spans="1:4" ht="13.5">
      <c r="A15" s="38"/>
      <c r="B15" s="39"/>
      <c r="C15" s="36" t="s">
        <v>143</v>
      </c>
      <c r="D15" s="27">
        <v>10.429677</v>
      </c>
    </row>
    <row r="16" spans="1:4" ht="13.5">
      <c r="A16" s="38"/>
      <c r="B16" s="39"/>
      <c r="C16" s="36" t="s">
        <v>144</v>
      </c>
      <c r="D16" s="27"/>
    </row>
    <row r="17" spans="1:4" ht="13.5">
      <c r="A17" s="38"/>
      <c r="B17" s="39"/>
      <c r="C17" s="36" t="s">
        <v>145</v>
      </c>
      <c r="D17" s="27"/>
    </row>
    <row r="18" spans="1:4" ht="13.5">
      <c r="A18" s="38"/>
      <c r="B18" s="39"/>
      <c r="C18" s="36" t="s">
        <v>146</v>
      </c>
      <c r="D18" s="27"/>
    </row>
    <row r="19" spans="1:4" ht="13.5">
      <c r="A19" s="38"/>
      <c r="B19" s="39"/>
      <c r="C19" s="36" t="s">
        <v>147</v>
      </c>
      <c r="D19" s="27"/>
    </row>
    <row r="20" spans="1:4" ht="13.5">
      <c r="A20" s="38"/>
      <c r="B20" s="39"/>
      <c r="C20" s="36" t="s">
        <v>148</v>
      </c>
      <c r="D20" s="27"/>
    </row>
    <row r="21" spans="1:4" ht="13.5">
      <c r="A21" s="38"/>
      <c r="B21" s="39"/>
      <c r="C21" s="36" t="s">
        <v>149</v>
      </c>
      <c r="D21" s="27"/>
    </row>
    <row r="22" spans="1:4" ht="13.5">
      <c r="A22" s="38"/>
      <c r="B22" s="39"/>
      <c r="C22" s="36" t="s">
        <v>150</v>
      </c>
      <c r="D22" s="27"/>
    </row>
    <row r="23" spans="1:4" ht="13.5">
      <c r="A23" s="38"/>
      <c r="B23" s="39"/>
      <c r="C23" s="36" t="s">
        <v>151</v>
      </c>
      <c r="D23" s="27"/>
    </row>
    <row r="24" spans="1:4" ht="13.5">
      <c r="A24" s="38"/>
      <c r="B24" s="39"/>
      <c r="C24" s="36" t="s">
        <v>152</v>
      </c>
      <c r="D24" s="27"/>
    </row>
    <row r="25" spans="1:4" ht="13.5">
      <c r="A25" s="38"/>
      <c r="B25" s="39"/>
      <c r="C25" s="36" t="s">
        <v>153</v>
      </c>
      <c r="D25" s="27">
        <v>16.3416</v>
      </c>
    </row>
    <row r="26" spans="1:4" ht="13.5">
      <c r="A26" s="38"/>
      <c r="B26" s="39"/>
      <c r="C26" s="36" t="s">
        <v>154</v>
      </c>
      <c r="D26" s="27"/>
    </row>
    <row r="27" spans="1:4" ht="13.5">
      <c r="A27" s="38"/>
      <c r="B27" s="39"/>
      <c r="C27" s="36" t="s">
        <v>155</v>
      </c>
      <c r="D27" s="27"/>
    </row>
    <row r="28" spans="1:4" ht="13.5">
      <c r="A28" s="38"/>
      <c r="B28" s="39"/>
      <c r="C28" s="36" t="s">
        <v>156</v>
      </c>
      <c r="D28" s="27"/>
    </row>
    <row r="29" spans="1:4" ht="13.5">
      <c r="A29" s="38"/>
      <c r="B29" s="39"/>
      <c r="C29" s="36" t="s">
        <v>157</v>
      </c>
      <c r="D29" s="27"/>
    </row>
    <row r="30" spans="1:4" ht="13.5">
      <c r="A30" s="38"/>
      <c r="B30" s="39"/>
      <c r="C30" s="36" t="s">
        <v>158</v>
      </c>
      <c r="D30" s="27">
        <v>211.80</v>
      </c>
    </row>
    <row r="31" spans="1:4" ht="13.5">
      <c r="A31" s="38"/>
      <c r="B31" s="39"/>
      <c r="C31" s="36" t="s">
        <v>159</v>
      </c>
      <c r="D31" s="27"/>
    </row>
    <row r="32" spans="1:4" ht="13.5">
      <c r="A32" s="38"/>
      <c r="B32" s="39"/>
      <c r="C32" s="36" t="s">
        <v>160</v>
      </c>
      <c r="D32" s="27"/>
    </row>
    <row r="33" spans="1:4" ht="13.5">
      <c r="A33" s="38"/>
      <c r="B33" s="39"/>
      <c r="C33" s="36" t="s">
        <v>161</v>
      </c>
      <c r="D33" s="27"/>
    </row>
    <row r="34" spans="1:4" ht="13.5">
      <c r="A34" s="38"/>
      <c r="B34" s="39"/>
      <c r="C34" s="36" t="s">
        <v>162</v>
      </c>
      <c r="D34" s="27"/>
    </row>
    <row r="35" spans="1:4" ht="13.5">
      <c r="A35" s="38"/>
      <c r="B35" s="39"/>
      <c r="C35" s="36"/>
      <c r="D35" s="27"/>
    </row>
    <row r="36" spans="1:4" ht="13.5">
      <c r="A36" s="11" t="s">
        <v>163</v>
      </c>
      <c r="B36" s="21">
        <f>SUM(B6:B35)</f>
        <v>463.67784</v>
      </c>
      <c r="C36" s="11" t="s">
        <v>164</v>
      </c>
      <c r="D36" s="21">
        <f>SUM(D12:D35)</f>
        <v>463.67784</v>
      </c>
    </row>
    <row r="37" spans="1:4" ht="13.5">
      <c r="A37" s="28" t="s">
        <v>109</v>
      </c>
    </row>
    <row r="38" spans="1:4" ht="13.5">
      <c r="A38" s="29" t="s">
        <v>165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 topLeftCell="A1">
      <selection pane="topLeft" activeCell="I14" sqref="I14"/>
    </sheetView>
  </sheetViews>
  <sheetFormatPr defaultColWidth="9.005" defaultRowHeight="13.5"/>
  <cols>
    <col min="1" max="1" width="17.625" customWidth="1"/>
    <col min="11" max="11" width="12.875" customWidth="1"/>
  </cols>
  <sheetData>
    <row r="1" spans="1:11" ht="20.25">
      <c r="A1" s="1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40</v>
      </c>
    </row>
    <row r="3" spans="1:11" ht="15" customHeight="1">
      <c r="A3" s="11" t="s">
        <v>167</v>
      </c>
      <c r="B3" s="11" t="s">
        <v>168</v>
      </c>
      <c r="C3" s="11" t="s">
        <v>169</v>
      </c>
      <c r="D3" s="11"/>
      <c r="E3" s="11"/>
      <c r="F3" s="11" t="s">
        <v>170</v>
      </c>
      <c r="G3" s="11"/>
      <c r="H3" s="11"/>
      <c r="I3" s="11" t="s">
        <v>171</v>
      </c>
      <c r="J3" s="11"/>
      <c r="K3" s="11"/>
    </row>
    <row r="4" spans="1:11" ht="13.5">
      <c r="A4" s="11"/>
      <c r="B4" s="11"/>
      <c r="C4" s="11" t="s">
        <v>128</v>
      </c>
      <c r="D4" s="11" t="s">
        <v>113</v>
      </c>
      <c r="E4" s="11" t="s">
        <v>114</v>
      </c>
      <c r="F4" s="11" t="s">
        <v>128</v>
      </c>
      <c r="G4" s="11" t="s">
        <v>113</v>
      </c>
      <c r="H4" s="11" t="s">
        <v>114</v>
      </c>
      <c r="I4" s="11" t="s">
        <v>128</v>
      </c>
      <c r="J4" s="11" t="s">
        <v>113</v>
      </c>
      <c r="K4" s="11" t="s">
        <v>114</v>
      </c>
    </row>
    <row r="5" spans="1:11" ht="13.5">
      <c r="A5" s="34" t="s">
        <v>172</v>
      </c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4">
        <v>10</v>
      </c>
    </row>
    <row r="6" spans="1:11" ht="13.5">
      <c r="A6" s="24" t="s">
        <v>168</v>
      </c>
      <c r="B6" s="35">
        <f>C6+F6</f>
        <v>463.67784</v>
      </c>
      <c r="C6" s="35">
        <f>D6+E6</f>
        <v>251.87783999999999</v>
      </c>
      <c r="D6" s="35">
        <v>214.87783999999999</v>
      </c>
      <c r="E6" s="35">
        <v>37</v>
      </c>
      <c r="F6" s="35">
        <v>211.80</v>
      </c>
      <c r="G6" s="35"/>
      <c r="H6" s="35">
        <v>211.80</v>
      </c>
      <c r="I6" s="35"/>
      <c r="J6" s="35"/>
      <c r="K6" s="35"/>
    </row>
    <row r="7" spans="1:11" ht="13.5">
      <c r="A7" s="26" t="s">
        <v>173</v>
      </c>
      <c r="B7" s="35">
        <f>C7+F7</f>
        <v>463.67784</v>
      </c>
      <c r="C7" s="35">
        <f>D7+E7</f>
        <v>251.87783999999999</v>
      </c>
      <c r="D7" s="35">
        <v>214.87783999999999</v>
      </c>
      <c r="E7" s="35">
        <v>37</v>
      </c>
      <c r="F7" s="35">
        <v>211.80</v>
      </c>
      <c r="G7" s="35"/>
      <c r="H7" s="35">
        <v>211.80</v>
      </c>
      <c r="I7" s="35"/>
      <c r="J7" s="35"/>
      <c r="K7" s="35"/>
    </row>
    <row r="8" spans="1:11" ht="13.5">
      <c r="A8" s="26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ht="13.5">
      <c r="A9" s="26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13.5">
      <c r="A10" s="26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13.5">
      <c r="A11" s="26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13.5">
      <c r="A12" s="2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3.5">
      <c r="A13" s="26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3.5">
      <c r="A14" s="26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3.5">
      <c r="A15" s="26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3.5">
      <c r="A16" s="28" t="s">
        <v>109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 topLeftCell="A1">
      <selection pane="topLeft" activeCell="D22" sqref="D22"/>
    </sheetView>
  </sheetViews>
  <sheetFormatPr defaultColWidth="9.005" defaultRowHeight="13.5" outlineLevelCol="4"/>
  <cols>
    <col min="1" max="1" width="31" customWidth="1"/>
    <col min="2" max="2" width="30.375" customWidth="1"/>
    <col min="3" max="3" width="14.875" customWidth="1"/>
    <col min="4" max="4" width="14.75" customWidth="1"/>
    <col min="5" max="5" width="12" customWidth="1"/>
  </cols>
  <sheetData>
    <row r="1" spans="1:5" ht="20.25">
      <c r="A1" s="1" t="s">
        <v>174</v>
      </c>
      <c r="B1" s="1"/>
      <c r="C1" s="1"/>
      <c r="D1" s="1"/>
      <c r="E1" s="1"/>
    </row>
    <row r="2" spans="1:5" ht="13.5">
      <c r="A2" s="2"/>
      <c r="B2" s="3"/>
      <c r="C2" s="3"/>
      <c r="D2" s="3"/>
      <c r="E2" s="3" t="s">
        <v>40</v>
      </c>
    </row>
    <row r="3" spans="1:5" ht="20" customHeight="1">
      <c r="A3" s="5" t="s">
        <v>175</v>
      </c>
      <c r="B3" s="5"/>
      <c r="C3" s="5" t="s">
        <v>176</v>
      </c>
      <c r="D3" s="5"/>
      <c r="E3" s="5"/>
    </row>
    <row r="4" spans="1:5" ht="20" customHeight="1">
      <c r="A4" s="5" t="s">
        <v>177</v>
      </c>
      <c r="B4" s="5" t="s">
        <v>178</v>
      </c>
      <c r="C4" s="5" t="s">
        <v>179</v>
      </c>
      <c r="D4" s="5" t="s">
        <v>180</v>
      </c>
      <c r="E4" s="5" t="s">
        <v>181</v>
      </c>
    </row>
    <row r="5" spans="1:5" ht="20" customHeight="1">
      <c r="A5" s="5" t="s">
        <v>182</v>
      </c>
      <c r="B5" s="5" t="s">
        <v>182</v>
      </c>
      <c r="C5" s="5">
        <v>1</v>
      </c>
      <c r="D5" s="5">
        <v>2</v>
      </c>
      <c r="E5" s="5">
        <v>3</v>
      </c>
    </row>
    <row r="6" spans="1:5" ht="20" customHeight="1">
      <c r="A6" s="31" t="s">
        <v>183</v>
      </c>
      <c r="B6" s="31" t="s">
        <v>124</v>
      </c>
      <c r="C6" s="31">
        <f>D6+E6</f>
        <v>251.87783999999999</v>
      </c>
      <c r="D6" s="31">
        <f>D7+D8+D9+D10+D11+D12+D13</f>
        <v>214.87783999999999</v>
      </c>
      <c r="E6" s="31">
        <f>E7+E8</f>
        <v>37</v>
      </c>
    </row>
    <row r="7" spans="1:5" ht="20" customHeight="1">
      <c r="A7" s="32">
        <v>2070303</v>
      </c>
      <c r="B7" s="31" t="s">
        <v>184</v>
      </c>
      <c r="C7" s="31">
        <f>D7+E7</f>
        <v>181.24078</v>
      </c>
      <c r="D7" s="33">
        <v>164.24078</v>
      </c>
      <c r="E7" s="33">
        <v>17</v>
      </c>
    </row>
    <row r="8" spans="1:5" ht="20" customHeight="1">
      <c r="A8" s="33">
        <v>2070399</v>
      </c>
      <c r="B8" s="31" t="s">
        <v>185</v>
      </c>
      <c r="C8" s="31">
        <f t="shared" si="0" ref="C8:C13">D8+E8</f>
        <v>20</v>
      </c>
      <c r="D8" s="33"/>
      <c r="E8" s="33">
        <v>20</v>
      </c>
    </row>
    <row r="9" spans="1:5" ht="20" customHeight="1">
      <c r="A9" s="33">
        <v>2080505</v>
      </c>
      <c r="B9" s="31" t="s">
        <v>186</v>
      </c>
      <c r="C9" s="31">
        <f t="shared" si="0"/>
        <v>20.481120000000001</v>
      </c>
      <c r="D9" s="33">
        <v>20.481120000000001</v>
      </c>
      <c r="E9" s="33"/>
    </row>
    <row r="10" spans="1:5" ht="20" customHeight="1">
      <c r="A10" s="32">
        <v>2089999</v>
      </c>
      <c r="B10" s="31" t="s">
        <v>187</v>
      </c>
      <c r="C10" s="31">
        <f t="shared" si="0"/>
        <v>2.0646629999999999</v>
      </c>
      <c r="D10" s="33">
        <v>2.0646629999999999</v>
      </c>
      <c r="E10" s="33"/>
    </row>
    <row r="11" spans="1:5" ht="20" customHeight="1">
      <c r="A11" s="32">
        <v>2080899</v>
      </c>
      <c r="B11" s="31" t="s">
        <v>188</v>
      </c>
      <c r="C11" s="31">
        <f t="shared" si="0"/>
        <v>1.3200000000000001</v>
      </c>
      <c r="D11" s="33">
        <v>1.32</v>
      </c>
      <c r="E11" s="33"/>
    </row>
    <row r="12" spans="1:5" ht="20" customHeight="1">
      <c r="A12" s="32">
        <v>2101102</v>
      </c>
      <c r="B12" s="31" t="s">
        <v>189</v>
      </c>
      <c r="C12" s="31">
        <f t="shared" si="0"/>
        <v>10.429677</v>
      </c>
      <c r="D12" s="33">
        <v>10.429677</v>
      </c>
      <c r="E12" s="33"/>
    </row>
    <row r="13" spans="1:5" ht="20" customHeight="1">
      <c r="A13" s="32">
        <v>2210201</v>
      </c>
      <c r="B13" s="31" t="s">
        <v>190</v>
      </c>
      <c r="C13" s="31">
        <f t="shared" si="0"/>
        <v>16.3416</v>
      </c>
      <c r="D13" s="33">
        <v>16.3416</v>
      </c>
      <c r="E13" s="33"/>
    </row>
    <row r="14" spans="1:5" ht="20" customHeight="1">
      <c r="A14" s="31"/>
      <c r="B14" s="31"/>
      <c r="C14" s="31"/>
      <c r="D14" s="31"/>
      <c r="E14" s="31"/>
    </row>
    <row r="15" spans="1:5" ht="20" customHeight="1">
      <c r="A15" s="31"/>
      <c r="B15" s="31"/>
      <c r="C15" s="31"/>
      <c r="D15" s="31"/>
      <c r="E15" s="31"/>
    </row>
    <row r="16" spans="1:5" ht="20" customHeight="1">
      <c r="A16" s="31"/>
      <c r="B16" s="31"/>
      <c r="C16" s="31"/>
      <c r="D16" s="31"/>
      <c r="E16" s="31"/>
    </row>
    <row r="17" spans="1:5" ht="20" customHeight="1">
      <c r="A17" s="28" t="s">
        <v>109</v>
      </c>
    </row>
    <row r="18" spans="1:5" ht="13.5">
      <c r="A18" s="29" t="s">
        <v>165</v>
      </c>
    </row>
    <row r="19" spans="1:5" ht="13.5">
      <c r="A19" s="29" t="s">
        <v>165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workbookViewId="0" topLeftCell="A1">
      <selection pane="topLeft" activeCell="B23" sqref="B23"/>
    </sheetView>
  </sheetViews>
  <sheetFormatPr defaultColWidth="9.005" defaultRowHeight="13.5" outlineLevelCol="4"/>
  <cols>
    <col min="1" max="1" width="26.875" customWidth="1"/>
    <col min="2" max="2" width="31.625" customWidth="1"/>
    <col min="3" max="5" width="20.25" customWidth="1"/>
  </cols>
  <sheetData>
    <row r="1" spans="1:5" ht="20.25">
      <c r="A1" s="1" t="s">
        <v>191</v>
      </c>
      <c r="B1" s="1"/>
      <c r="C1" s="1"/>
      <c r="D1" s="1"/>
      <c r="E1" s="1"/>
    </row>
    <row r="2" spans="1:5" ht="13.5">
      <c r="A2" s="2"/>
      <c r="B2" s="3"/>
      <c r="C2" s="3"/>
      <c r="D2" s="3"/>
      <c r="E2" s="3" t="s">
        <v>40</v>
      </c>
    </row>
    <row r="3" spans="1:5" ht="25" customHeight="1">
      <c r="A3" s="30" t="s">
        <v>192</v>
      </c>
      <c r="B3" s="30"/>
      <c r="C3" s="30" t="s">
        <v>193</v>
      </c>
      <c r="D3" s="30"/>
      <c r="E3" s="30"/>
    </row>
    <row r="4" spans="1:5" ht="22" customHeight="1">
      <c r="A4" s="30" t="s">
        <v>177</v>
      </c>
      <c r="B4" s="30" t="s">
        <v>178</v>
      </c>
      <c r="C4" s="30" t="s">
        <v>179</v>
      </c>
      <c r="D4" s="30" t="s">
        <v>194</v>
      </c>
      <c r="E4" s="30" t="s">
        <v>195</v>
      </c>
    </row>
    <row r="5" spans="1:5" ht="22" customHeight="1">
      <c r="A5" s="30" t="s">
        <v>182</v>
      </c>
      <c r="B5" s="30" t="s">
        <v>182</v>
      </c>
      <c r="C5" s="30">
        <v>1</v>
      </c>
      <c r="D5" s="30">
        <v>2</v>
      </c>
      <c r="E5" s="30">
        <v>3</v>
      </c>
    </row>
    <row r="6" spans="1:5" ht="20" customHeight="1">
      <c r="A6" s="31" t="s">
        <v>183</v>
      </c>
      <c r="B6" s="31" t="s">
        <v>124</v>
      </c>
      <c r="C6" s="31">
        <f>C7+C8+C9+C10+C11+C12</f>
        <v>214.87783999999999</v>
      </c>
      <c r="D6" s="31">
        <f>D7+D8+D9+D10+D11+D12</f>
        <v>201.43783999999999</v>
      </c>
      <c r="E6" s="31">
        <v>13.44</v>
      </c>
    </row>
    <row r="7" spans="1:5" ht="20" customHeight="1">
      <c r="A7" s="32">
        <v>2070303</v>
      </c>
      <c r="B7" s="31" t="s">
        <v>184</v>
      </c>
      <c r="C7" s="33">
        <v>164.24078</v>
      </c>
      <c r="D7" s="31">
        <v>150.80078</v>
      </c>
      <c r="E7" s="31">
        <v>13.44</v>
      </c>
    </row>
    <row r="8" spans="1:5" ht="20" customHeight="1">
      <c r="A8" s="33">
        <v>2080505</v>
      </c>
      <c r="B8" s="31" t="s">
        <v>186</v>
      </c>
      <c r="C8" s="33">
        <v>20.481120000000001</v>
      </c>
      <c r="D8" s="33">
        <v>20.481120000000001</v>
      </c>
      <c r="E8" s="31"/>
    </row>
    <row r="9" spans="1:5" ht="20" customHeight="1">
      <c r="A9" s="32">
        <v>2089999</v>
      </c>
      <c r="B9" s="31" t="s">
        <v>187</v>
      </c>
      <c r="C9" s="33">
        <v>2.0646629999999999</v>
      </c>
      <c r="D9" s="33">
        <v>2.0646629999999999</v>
      </c>
      <c r="E9" s="31"/>
    </row>
    <row r="10" spans="1:5" ht="20" customHeight="1">
      <c r="A10" s="32">
        <v>2080899</v>
      </c>
      <c r="B10" s="31" t="s">
        <v>188</v>
      </c>
      <c r="C10" s="33">
        <v>1.32</v>
      </c>
      <c r="D10" s="33">
        <v>1.32</v>
      </c>
      <c r="E10" s="31"/>
    </row>
    <row r="11" spans="1:5" ht="20" customHeight="1">
      <c r="A11" s="32">
        <v>2101102</v>
      </c>
      <c r="B11" s="31" t="s">
        <v>189</v>
      </c>
      <c r="C11" s="33">
        <v>10.429677</v>
      </c>
      <c r="D11" s="33">
        <v>10.429677</v>
      </c>
      <c r="E11" s="31"/>
    </row>
    <row r="12" spans="1:5" ht="20" customHeight="1">
      <c r="A12" s="32">
        <v>2210201</v>
      </c>
      <c r="B12" s="31" t="s">
        <v>190</v>
      </c>
      <c r="C12" s="33">
        <v>16.3416</v>
      </c>
      <c r="D12" s="33">
        <v>16.3416</v>
      </c>
      <c r="E12" s="31"/>
    </row>
    <row r="13" spans="1:5" ht="20" customHeight="1">
      <c r="A13" s="31"/>
      <c r="B13" s="31"/>
      <c r="C13" s="31"/>
      <c r="D13" s="31"/>
      <c r="E13" s="31"/>
    </row>
    <row r="14" spans="1:5" ht="20" customHeight="1">
      <c r="A14" s="31"/>
      <c r="B14" s="31"/>
      <c r="C14" s="31"/>
      <c r="D14" s="31"/>
      <c r="E14" s="31"/>
    </row>
    <row r="15" spans="1:5" ht="13.5">
      <c r="A15" s="28" t="s">
        <v>109</v>
      </c>
    </row>
    <row r="16" spans="1:5" ht="13.5">
      <c r="A16" s="29" t="s">
        <v>165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 topLeftCell="A1">
      <selection pane="topLeft" activeCell="D14" sqref="D14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1" t="s">
        <v>196</v>
      </c>
      <c r="B1" s="1"/>
      <c r="C1" s="1"/>
      <c r="D1" s="1"/>
      <c r="E1" s="1"/>
      <c r="F1" s="1"/>
      <c r="G1" s="1"/>
      <c r="H1" s="1"/>
    </row>
    <row r="2" spans="1:8" ht="13.5">
      <c r="A2" s="2"/>
      <c r="B2" s="3"/>
      <c r="C2" s="3"/>
      <c r="D2" s="3"/>
      <c r="E2" s="3"/>
      <c r="F2" s="3"/>
      <c r="G2" s="3"/>
      <c r="H2" s="3" t="s">
        <v>40</v>
      </c>
    </row>
    <row r="3" spans="1:8" ht="15" customHeight="1">
      <c r="A3" s="11" t="s">
        <v>167</v>
      </c>
      <c r="B3" s="6" t="s">
        <v>197</v>
      </c>
      <c r="C3" s="6"/>
      <c r="D3" s="6"/>
      <c r="E3" s="6"/>
      <c r="F3" s="6"/>
      <c r="G3" s="6" t="s">
        <v>198</v>
      </c>
      <c r="H3" s="6" t="s">
        <v>199</v>
      </c>
    </row>
    <row r="4" spans="1:8" ht="15" customHeight="1">
      <c r="A4" s="11"/>
      <c r="B4" s="6" t="s">
        <v>128</v>
      </c>
      <c r="C4" s="6" t="s">
        <v>200</v>
      </c>
      <c r="D4" s="6" t="s">
        <v>201</v>
      </c>
      <c r="E4" s="6" t="s">
        <v>202</v>
      </c>
      <c r="F4" s="6"/>
      <c r="G4" s="6"/>
      <c r="H4" s="6"/>
    </row>
    <row r="5" spans="1:8" ht="13.5">
      <c r="A5" s="11"/>
      <c r="B5" s="6"/>
      <c r="C5" s="6"/>
      <c r="D5" s="6"/>
      <c r="E5" s="6" t="s">
        <v>203</v>
      </c>
      <c r="F5" s="6" t="s">
        <v>204</v>
      </c>
      <c r="G5" s="6"/>
      <c r="H5" s="6"/>
    </row>
    <row r="6" spans="1:8" ht="13.5">
      <c r="A6" s="6" t="s">
        <v>93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 ht="13.5">
      <c r="A7" s="24" t="s">
        <v>168</v>
      </c>
      <c r="B7" s="25">
        <v>0.53</v>
      </c>
      <c r="C7" s="25"/>
      <c r="D7" s="25">
        <v>0.23</v>
      </c>
      <c r="E7" s="25"/>
      <c r="F7" s="25">
        <v>0.30</v>
      </c>
      <c r="G7" s="25"/>
      <c r="H7" s="25">
        <v>0.30</v>
      </c>
    </row>
    <row r="8" spans="1:8" ht="13.5">
      <c r="A8" s="26" t="s">
        <v>173</v>
      </c>
      <c r="B8" s="25">
        <v>0.53</v>
      </c>
      <c r="C8" s="25"/>
      <c r="D8" s="25">
        <v>0.23</v>
      </c>
      <c r="E8" s="25"/>
      <c r="F8" s="25">
        <v>0.30</v>
      </c>
      <c r="G8" s="25"/>
      <c r="H8" s="25">
        <v>0.30</v>
      </c>
    </row>
    <row r="9" spans="1:8" ht="13.5">
      <c r="A9" s="26"/>
      <c r="B9" s="27"/>
      <c r="C9" s="27"/>
      <c r="D9" s="27"/>
      <c r="E9" s="27"/>
      <c r="F9" s="27"/>
      <c r="G9" s="27"/>
      <c r="H9" s="27"/>
    </row>
    <row r="10" spans="1:8" ht="13.5">
      <c r="A10" s="26"/>
      <c r="B10" s="27"/>
      <c r="C10" s="27"/>
      <c r="D10" s="27"/>
      <c r="E10" s="27"/>
      <c r="F10" s="27"/>
      <c r="G10" s="27"/>
      <c r="H10" s="27"/>
    </row>
    <row r="11" spans="1:8" ht="13.5">
      <c r="A11" s="26"/>
      <c r="B11" s="27"/>
      <c r="C11" s="27"/>
      <c r="D11" s="27"/>
      <c r="E11" s="27"/>
      <c r="F11" s="27"/>
      <c r="G11" s="27"/>
      <c r="H11" s="27"/>
    </row>
    <row r="12" spans="1:8" ht="13.5">
      <c r="A12" s="26"/>
      <c r="B12" s="27"/>
      <c r="C12" s="27"/>
      <c r="D12" s="27"/>
      <c r="E12" s="27"/>
      <c r="F12" s="27"/>
      <c r="G12" s="27"/>
      <c r="H12" s="27"/>
    </row>
    <row r="13" spans="1:8" ht="13.5">
      <c r="A13" s="26"/>
      <c r="B13" s="27"/>
      <c r="C13" s="27"/>
      <c r="D13" s="27"/>
      <c r="E13" s="27"/>
      <c r="F13" s="27"/>
      <c r="G13" s="27"/>
      <c r="H13" s="27"/>
    </row>
    <row r="14" spans="1:8" ht="13.5">
      <c r="A14" s="26"/>
      <c r="B14" s="27"/>
      <c r="C14" s="27"/>
      <c r="D14" s="27"/>
      <c r="E14" s="27"/>
      <c r="F14" s="27"/>
      <c r="G14" s="27"/>
      <c r="H14" s="27"/>
    </row>
    <row r="15" spans="1:8" ht="13.5">
      <c r="A15" s="26"/>
      <c r="B15" s="27"/>
      <c r="C15" s="27"/>
      <c r="D15" s="27"/>
      <c r="E15" s="27"/>
      <c r="F15" s="27"/>
      <c r="G15" s="27"/>
      <c r="H15" s="27"/>
    </row>
    <row r="16" spans="1:8" ht="13.5">
      <c r="A16" s="26"/>
      <c r="B16" s="27"/>
      <c r="C16" s="27"/>
      <c r="D16" s="27"/>
      <c r="E16" s="27"/>
      <c r="F16" s="27"/>
      <c r="G16" s="27"/>
      <c r="H16" s="27"/>
    </row>
    <row r="17" spans="1:8" ht="13.5">
      <c r="A17" s="28" t="s">
        <v>109</v>
      </c>
    </row>
    <row r="18" spans="1:8" ht="13.5">
      <c r="A18" s="29" t="s">
        <v>165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lastPrinted>2024-02-01T09:31:00Z</cp:lastPrinted>
  <dcterms:created xsi:type="dcterms:W3CDTF">2023-04-12T15:17:00Z</dcterms:created>
  <dcterms:modified xsi:type="dcterms:W3CDTF">2024-03-13T11:10:27Z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