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activeTab="1"/>
  </bookViews>
  <sheets>
    <sheet name="8月23日县级数据分析" sheetId="1" r:id="rId1"/>
    <sheet name="甘肃政务服务网合水县子站事项在线申报办理情况排行榜" sheetId="5" r:id="rId2"/>
  </sheets>
  <definedNames>
    <definedName name="_xlnm.Print_Titles" localSheetId="0">'8月23日县级数据分析'!$1:4</definedName>
    <definedName name="_xlnm.Print_Titles" localSheetId="1">甘肃政务服务网合水县子站事项在线申报办理情况排行榜!$1:4</definedName>
  </definedNames>
  <calcPr calcId="144525"/>
</workbook>
</file>

<file path=xl/sharedStrings.xml><?xml version="1.0" encoding="utf-8"?>
<sst xmlns="http://schemas.openxmlformats.org/spreadsheetml/2006/main" count="175">
  <si>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</si>
  <si>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</si>
  <si>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</si>
  <si>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</si>
  <si>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</si>
  <si>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</si>
  <si>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</si>
  <si>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</si>
  <si>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</si>
  <si>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</si>
  <si>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</si>
  <si>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</si>
  <si>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</si>
  <si>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</si>
  <si>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</si>
  <si>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</si>
  <si>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</si>
  <si>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</si>
  <si>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</si>
  <si>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</si>
  <si>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</si>
  <si>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</si>
  <si>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</si>
  <si>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</si>
  <si>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</si>
  <si>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</si>
  <si>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</si>
  <si>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</si>
  <si>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</si>
  <si>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</si>
  <si>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</si>
  <si>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</si>
  <si>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</si>
  <si>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</si>
  <si>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</si>
  <si>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</si>
  <si>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</si>
  <si>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</si>
  <si>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</si>
  <si>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</si>
  <si>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</si>
  <si>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</si>
  <si>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</si>
  <si>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</si>
  <si>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</si>
  <si>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</si>
  <si>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</si>
  <si>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</si>
  <si>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</si>
  <si>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</si>
  <si>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</si>
  <si>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</si>
  <si>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</si>
  <si>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</si>
  <si>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</si>
  <si>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</si>
  <si>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</si>
  <si>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</si>
  <si>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</si>
  <si>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</si>
  <si>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</si>
  <si>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</si>
  <si>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</si>
  <si>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</si>
  <si>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</si>
  <si>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</si>
  <si>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</si>
  <si>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</si>
  <si>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</si>
  <si>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</si>
  <si>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</si>
  <si>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</si>
  <si>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</si>
  <si>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</si>
  <si>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</si>
  <si>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</si>
  <si>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</si>
  <si>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</si>
  <si>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</si>
  <si>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</si>
  <si>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</si>
  <si>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</si>
  <si>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</si>
  <si>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</si>
  <si>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</si>
  <si>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</si>
  <si>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</si>
  <si>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</si>
  <si>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</si>
  <si>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</si>
  <si>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</si>
  <si>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</si>
  <si>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省第8名
市第3名</t>
  </si>
  <si>
    <t>省第14名   市第7名</t>
  </si>
  <si>
    <t>省第44名  
市第8名</t>
  </si>
  <si>
    <t>省第6名
市第3名</t>
  </si>
  <si>
    <t>省第13名   市第8名</t>
  </si>
  <si>
    <t>省第41名  
市第8名</t>
  </si>
  <si>
    <t>省第14名   市第8名</t>
  </si>
  <si>
    <t>省第42名  
市第8名</t>
  </si>
  <si>
    <t>省第21名
市第7名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</si>
  <si>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</si>
  <si>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</si>
  <si>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</si>
  <si>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</si>
  <si>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</si>
  <si>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</si>
  <si>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</si>
  <si>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</si>
  <si>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</si>
  <si>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</si>
  <si>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</si>
  <si>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</si>
  <si>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</si>
  <si>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</si>
  <si>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</si>
  <si>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</si>
  <si>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</si>
  <si>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</si>
  <si>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</si>
  <si>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</si>
  <si>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</si>
  <si>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</si>
  <si>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省第1名  市第1名</t>
  </si>
  <si>
    <t>省第42名  市第8名</t>
  </si>
  <si>
    <t>省第8名  市第3名</t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</si>
  <si>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</si>
  <si>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</si>
  <si>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</si>
  <si>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</si>
  <si>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</si>
  <si>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</si>
  <si>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</si>
  <si>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</si>
  <si>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</si>
  <si>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</si>
  <si>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</si>
  <si>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</si>
  <si>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</si>
  <si>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</si>
  <si>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</si>
  <si>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</si>
  <si>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</si>
  <si>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</si>
  <si>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</si>
  <si>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</si>
  <si>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</si>
  <si>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</si>
  <si>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</si>
  <si>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</si>
  <si>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</si>
  <si>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</si>
  <si>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</si>
  <si>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</si>
  <si>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</si>
  <si>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</si>
  <si>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</si>
  <si>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4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</si>
  <si>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</si>
  <si>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</si>
  <si>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</si>
  <si>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</si>
  <si>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</si>
  <si>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</si>
  <si>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</si>
  <si>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</si>
  <si>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t>住房公积金</t>
  </si>
  <si>
    <r>
      <rPr>
        <b/>
        <sz val="12"/>
        <color indexed="8"/>
        <rFont val="仿宋_GB2312"/>
        <charset val="134"/>
      </rPr>
      <t>是</t>
    </r>
  </si>
  <si>
    <t>税务分厅</t>
  </si>
  <si>
    <r>
      <rPr>
        <b/>
        <sz val="12"/>
        <color indexed="8"/>
        <rFont val="仿宋_GB2312"/>
        <charset val="134"/>
      </rPr>
      <t>否</t>
    </r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</si>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</sst>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63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Times New Roman"/>
      <charset val="134"/>
    </font>
    <font>
      <b/>
      <sz val="14"/>
      <name val="楷体_GB2312"/>
      <charset val="134"/>
    </font>
    <font>
      <b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20"/>
      <name val="等线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2"/>
      <color theme="10"/>
      <name val="宋体"/>
      <charset val="134"/>
    </font>
    <font>
      <sz val="11"/>
      <color indexed="17"/>
      <name val="等线"/>
      <charset val="134"/>
    </font>
    <font>
      <u/>
      <sz val="11"/>
      <color theme="10"/>
      <name val="宋体"/>
      <charset val="134"/>
    </font>
    <font>
      <sz val="22"/>
      <name val="方正小标宋简体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10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23" borderId="3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/>
    <xf numFmtId="0" fontId="31" fillId="16" borderId="28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/>
    <xf numFmtId="0" fontId="46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2" borderId="27" applyNumberFormat="0" applyAlignment="0" applyProtection="0">
      <alignment vertical="center"/>
    </xf>
    <xf numFmtId="0" fontId="51" fillId="12" borderId="31" applyNumberFormat="0" applyAlignment="0" applyProtection="0">
      <alignment vertical="center"/>
    </xf>
    <xf numFmtId="0" fontId="39" fillId="8" borderId="2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3" fillId="1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0"/>
    <xf numFmtId="0" fontId="33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/>
    <xf numFmtId="0" fontId="41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0" borderId="0"/>
    <xf numFmtId="0" fontId="33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3" fillId="4" borderId="0" applyNumberFormat="0" applyBorder="0" applyAlignment="0" applyProtection="0">
      <alignment vertical="center"/>
    </xf>
    <xf numFmtId="0" fontId="34" fillId="0" borderId="0"/>
    <xf numFmtId="0" fontId="41" fillId="21" borderId="0" applyNumberFormat="0" applyBorder="0" applyAlignment="0" applyProtection="0">
      <alignment vertical="center"/>
    </xf>
    <xf numFmtId="0" fontId="34" fillId="0" borderId="0"/>
    <xf numFmtId="0" fontId="5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53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4" applyFont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1" fillId="0" borderId="4" xfId="14" applyFont="1" applyFill="1" applyBorder="1" applyAlignment="1">
      <alignment horizontal="center" vertical="center" wrapText="1"/>
    </xf>
    <xf numFmtId="0" fontId="1" fillId="0" borderId="5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 wrapText="1"/>
    </xf>
    <xf numFmtId="0" fontId="1" fillId="0" borderId="7" xfId="14" applyFont="1" applyFill="1" applyBorder="1" applyAlignment="1">
      <alignment horizontal="center" vertical="center" wrapText="1"/>
    </xf>
    <xf numFmtId="0" fontId="1" fillId="0" borderId="8" xfId="14" applyFont="1" applyFill="1" applyBorder="1" applyAlignment="1">
      <alignment horizontal="center" vertical="center" wrapText="1"/>
    </xf>
    <xf numFmtId="0" fontId="1" fillId="0" borderId="9" xfId="14" applyFont="1" applyFill="1" applyBorder="1" applyAlignment="1">
      <alignment horizontal="center" vertical="center" wrapText="1"/>
    </xf>
    <xf numFmtId="0" fontId="1" fillId="0" borderId="10" xfId="14" applyFont="1" applyFill="1" applyBorder="1" applyAlignment="1">
      <alignment horizontal="center" vertical="center" wrapText="1"/>
    </xf>
    <xf numFmtId="0" fontId="1" fillId="0" borderId="11" xfId="14" applyFont="1" applyFill="1" applyBorder="1" applyAlignment="1">
      <alignment horizontal="center" vertical="center" wrapText="1"/>
    </xf>
    <xf numFmtId="0" fontId="1" fillId="0" borderId="12" xfId="14" applyFont="1" applyFill="1" applyBorder="1" applyAlignment="1">
      <alignment horizontal="center" vertical="center" wrapText="1"/>
    </xf>
    <xf numFmtId="0" fontId="1" fillId="2" borderId="9" xfId="14" applyFont="1" applyFill="1" applyBorder="1" applyAlignment="1">
      <alignment horizontal="center" vertical="center" wrapText="1"/>
    </xf>
    <xf numFmtId="0" fontId="3" fillId="0" borderId="13" xfId="75" applyFont="1" applyFill="1" applyBorder="1" applyAlignment="1">
      <alignment horizontal="center" vertical="center" wrapText="1"/>
    </xf>
    <xf numFmtId="0" fontId="4" fillId="0" borderId="8" xfId="71" applyFont="1" applyBorder="1" applyAlignment="1">
      <alignment horizontal="center" vertical="center" wrapText="1"/>
    </xf>
    <xf numFmtId="0" fontId="4" fillId="0" borderId="8" xfId="7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9" fontId="6" fillId="0" borderId="8" xfId="71" applyNumberFormat="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3" fillId="2" borderId="6" xfId="78" applyFont="1" applyFill="1" applyBorder="1" applyAlignment="1">
      <alignment horizontal="center" vertical="center" wrapText="1"/>
    </xf>
    <xf numFmtId="0" fontId="7" fillId="2" borderId="8" xfId="78" applyFont="1" applyFill="1" applyBorder="1" applyAlignment="1">
      <alignment horizontal="center" vertical="center" wrapText="1"/>
    </xf>
    <xf numFmtId="0" fontId="6" fillId="2" borderId="8" xfId="71" applyFont="1" applyFill="1" applyBorder="1" applyAlignment="1">
      <alignment horizontal="center" vertical="center"/>
    </xf>
    <xf numFmtId="0" fontId="8" fillId="2" borderId="8" xfId="71" applyFont="1" applyFill="1" applyBorder="1" applyAlignment="1">
      <alignment horizontal="center" vertical="center"/>
    </xf>
    <xf numFmtId="9" fontId="8" fillId="0" borderId="8" xfId="71" applyNumberFormat="1" applyFont="1" applyBorder="1" applyAlignment="1">
      <alignment horizontal="center" vertical="center" wrapText="1"/>
    </xf>
    <xf numFmtId="0" fontId="3" fillId="0" borderId="8" xfId="71" applyFont="1" applyFill="1" applyBorder="1" applyAlignment="1">
      <alignment horizontal="center" vertical="center"/>
    </xf>
    <xf numFmtId="10" fontId="6" fillId="0" borderId="8" xfId="71" applyNumberFormat="1" applyFont="1" applyBorder="1" applyAlignment="1">
      <alignment horizontal="center" vertical="center" wrapText="1"/>
    </xf>
    <xf numFmtId="0" fontId="6" fillId="0" borderId="8" xfId="78" applyFont="1" applyFill="1" applyBorder="1" applyAlignment="1">
      <alignment horizontal="center" vertical="center" wrapText="1"/>
    </xf>
    <xf numFmtId="0" fontId="6" fillId="0" borderId="8" xfId="71" applyFont="1" applyFill="1" applyBorder="1" applyAlignment="1">
      <alignment horizontal="center" vertical="center"/>
    </xf>
    <xf numFmtId="0" fontId="7" fillId="0" borderId="8" xfId="78" applyFont="1" applyFill="1" applyBorder="1" applyAlignment="1">
      <alignment horizontal="center" vertical="center" wrapText="1"/>
    </xf>
    <xf numFmtId="0" fontId="6" fillId="2" borderId="8" xfId="78" applyFont="1" applyFill="1" applyBorder="1" applyAlignment="1">
      <alignment horizontal="center" vertical="center" wrapText="1"/>
    </xf>
    <xf numFmtId="0" fontId="7" fillId="0" borderId="7" xfId="78" applyFont="1" applyFill="1" applyBorder="1" applyAlignment="1">
      <alignment horizontal="center" vertical="center" wrapText="1"/>
    </xf>
    <xf numFmtId="0" fontId="4" fillId="0" borderId="7" xfId="71" applyFont="1" applyFill="1" applyBorder="1" applyAlignment="1">
      <alignment horizontal="center" vertical="center"/>
    </xf>
    <xf numFmtId="9" fontId="4" fillId="0" borderId="8" xfId="71" applyNumberFormat="1" applyFont="1" applyBorder="1" applyAlignment="1">
      <alignment horizontal="center" vertical="center" wrapText="1"/>
    </xf>
    <xf numFmtId="0" fontId="4" fillId="2" borderId="8" xfId="71" applyFont="1" applyFill="1" applyBorder="1" applyAlignment="1">
      <alignment horizontal="center" vertical="center"/>
    </xf>
    <xf numFmtId="0" fontId="4" fillId="0" borderId="9" xfId="71" applyFont="1" applyFill="1" applyBorder="1" applyAlignment="1">
      <alignment horizontal="center" vertical="center"/>
    </xf>
    <xf numFmtId="0" fontId="9" fillId="0" borderId="8" xfId="78" applyFont="1" applyFill="1" applyBorder="1" applyAlignment="1">
      <alignment horizontal="center" vertical="center" wrapText="1"/>
    </xf>
    <xf numFmtId="9" fontId="3" fillId="0" borderId="8" xfId="71" applyNumberFormat="1" applyFont="1" applyBorder="1" applyAlignment="1">
      <alignment horizontal="center" vertical="center" wrapText="1"/>
    </xf>
    <xf numFmtId="0" fontId="3" fillId="2" borderId="8" xfId="71" applyFont="1" applyFill="1" applyBorder="1" applyAlignment="1">
      <alignment horizontal="center" vertical="center"/>
    </xf>
    <xf numFmtId="0" fontId="3" fillId="0" borderId="8" xfId="78" applyFont="1" applyFill="1" applyBorder="1" applyAlignment="1">
      <alignment horizontal="center" vertical="center" wrapText="1"/>
    </xf>
    <xf numFmtId="0" fontId="3" fillId="0" borderId="14" xfId="75" applyFont="1" applyFill="1" applyBorder="1" applyAlignment="1">
      <alignment horizontal="center" vertical="center" wrapText="1"/>
    </xf>
    <xf numFmtId="0" fontId="3" fillId="0" borderId="15" xfId="78" applyFont="1" applyFill="1" applyBorder="1" applyAlignment="1">
      <alignment horizontal="center" vertical="center" wrapText="1"/>
    </xf>
    <xf numFmtId="0" fontId="3" fillId="0" borderId="15" xfId="71" applyFont="1" applyFill="1" applyBorder="1" applyAlignment="1">
      <alignment horizontal="center" vertical="center"/>
    </xf>
    <xf numFmtId="9" fontId="3" fillId="0" borderId="15" xfId="71" applyNumberFormat="1" applyFont="1" applyBorder="1" applyAlignment="1">
      <alignment horizontal="center" vertical="center" wrapText="1"/>
    </xf>
    <xf numFmtId="0" fontId="3" fillId="2" borderId="15" xfId="71" applyFont="1" applyFill="1" applyBorder="1" applyAlignment="1">
      <alignment horizontal="center" vertical="center"/>
    </xf>
    <xf numFmtId="0" fontId="1" fillId="0" borderId="16" xfId="14" applyFont="1" applyFill="1" applyBorder="1" applyAlignment="1">
      <alignment horizontal="center" vertical="center" wrapText="1"/>
    </xf>
    <xf numFmtId="0" fontId="1" fillId="2" borderId="7" xfId="14" applyFont="1" applyFill="1" applyBorder="1" applyAlignment="1">
      <alignment horizontal="center" vertical="center" wrapText="1"/>
    </xf>
    <xf numFmtId="10" fontId="4" fillId="0" borderId="8" xfId="71" applyNumberFormat="1" applyFont="1" applyBorder="1" applyAlignment="1">
      <alignment horizontal="center" vertical="center" wrapText="1"/>
    </xf>
    <xf numFmtId="0" fontId="10" fillId="0" borderId="8" xfId="51" applyFont="1" applyFill="1" applyBorder="1" applyAlignment="1">
      <alignment horizontal="center" vertical="center" wrapText="1"/>
    </xf>
    <xf numFmtId="0" fontId="1" fillId="0" borderId="17" xfId="14" applyFont="1" applyFill="1" applyBorder="1" applyAlignment="1">
      <alignment horizontal="center" vertical="center" wrapText="1"/>
    </xf>
    <xf numFmtId="0" fontId="1" fillId="0" borderId="18" xfId="14" applyFont="1" applyFill="1" applyBorder="1" applyAlignment="1">
      <alignment horizontal="center" vertical="center" wrapText="1"/>
    </xf>
    <xf numFmtId="0" fontId="1" fillId="0" borderId="19" xfId="14" applyFont="1" applyFill="1" applyBorder="1" applyAlignment="1">
      <alignment horizontal="center" vertical="center" wrapText="1"/>
    </xf>
    <xf numFmtId="0" fontId="1" fillId="0" borderId="20" xfId="14" applyFont="1" applyFill="1" applyBorder="1" applyAlignment="1">
      <alignment horizontal="center" vertical="center" wrapText="1"/>
    </xf>
    <xf numFmtId="0" fontId="3" fillId="0" borderId="8" xfId="75" applyFont="1" applyFill="1" applyBorder="1" applyAlignment="1">
      <alignment horizontal="center" vertical="center"/>
    </xf>
    <xf numFmtId="0" fontId="11" fillId="0" borderId="21" xfId="78" applyFont="1" applyBorder="1"/>
    <xf numFmtId="0" fontId="12" fillId="2" borderId="21" xfId="71" applyFont="1" applyFill="1" applyBorder="1" applyAlignment="1">
      <alignment horizontal="center" vertical="center"/>
    </xf>
    <xf numFmtId="0" fontId="4" fillId="0" borderId="0" xfId="71" applyFont="1" applyFill="1" applyBorder="1" applyAlignment="1">
      <alignment horizontal="center" vertical="center"/>
    </xf>
    <xf numFmtId="0" fontId="13" fillId="2" borderId="21" xfId="71" applyFont="1" applyFill="1" applyBorder="1" applyAlignment="1">
      <alignment horizontal="center" vertical="center" wrapText="1"/>
    </xf>
    <xf numFmtId="0" fontId="14" fillId="2" borderId="8" xfId="71" applyFont="1" applyFill="1" applyBorder="1" applyAlignment="1">
      <alignment horizontal="center" vertical="center"/>
    </xf>
    <xf numFmtId="0" fontId="8" fillId="0" borderId="8" xfId="71" applyFont="1" applyFill="1" applyBorder="1" applyAlignment="1">
      <alignment horizontal="center" vertical="center"/>
    </xf>
    <xf numFmtId="0" fontId="12" fillId="0" borderId="21" xfId="71" applyFont="1" applyFill="1" applyBorder="1" applyAlignment="1">
      <alignment horizontal="center" vertical="center" wrapText="1"/>
    </xf>
    <xf numFmtId="0" fontId="12" fillId="0" borderId="21" xfId="71" applyFont="1" applyFill="1" applyBorder="1" applyAlignment="1">
      <alignment horizontal="center" vertical="center"/>
    </xf>
    <xf numFmtId="0" fontId="15" fillId="2" borderId="22" xfId="71" applyFont="1" applyFill="1" applyBorder="1" applyAlignment="1">
      <alignment horizontal="center" vertical="center"/>
    </xf>
    <xf numFmtId="0" fontId="15" fillId="2" borderId="18" xfId="71" applyFont="1" applyFill="1" applyBorder="1" applyAlignment="1">
      <alignment horizontal="center" vertical="center"/>
    </xf>
    <xf numFmtId="0" fontId="15" fillId="2" borderId="20" xfId="71" applyFont="1" applyFill="1" applyBorder="1" applyAlignment="1">
      <alignment horizontal="center" vertical="center"/>
    </xf>
    <xf numFmtId="0" fontId="3" fillId="0" borderId="21" xfId="71" applyFont="1" applyFill="1" applyBorder="1" applyAlignment="1">
      <alignment horizontal="center" vertical="center"/>
    </xf>
    <xf numFmtId="0" fontId="16" fillId="0" borderId="21" xfId="71" applyFont="1" applyFill="1" applyBorder="1" applyAlignment="1">
      <alignment horizontal="center" vertical="center"/>
    </xf>
    <xf numFmtId="0" fontId="17" fillId="0" borderId="8" xfId="71" applyFont="1" applyFill="1" applyBorder="1" applyAlignment="1">
      <alignment horizontal="center" vertical="center"/>
    </xf>
    <xf numFmtId="0" fontId="3" fillId="0" borderId="21" xfId="71" applyFont="1" applyFill="1" applyBorder="1" applyAlignment="1">
      <alignment horizontal="center" vertical="center" wrapText="1"/>
    </xf>
    <xf numFmtId="0" fontId="12" fillId="2" borderId="21" xfId="71" applyFont="1" applyFill="1" applyBorder="1" applyAlignment="1">
      <alignment horizontal="center" vertical="center" wrapText="1"/>
    </xf>
    <xf numFmtId="0" fontId="3" fillId="2" borderId="21" xfId="71" applyFont="1" applyFill="1" applyBorder="1" applyAlignment="1">
      <alignment horizontal="center" vertical="center"/>
    </xf>
    <xf numFmtId="0" fontId="13" fillId="2" borderId="21" xfId="71" applyFont="1" applyFill="1" applyBorder="1" applyAlignment="1">
      <alignment horizontal="center" vertical="center"/>
    </xf>
    <xf numFmtId="0" fontId="13" fillId="0" borderId="21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 vertical="center"/>
    </xf>
    <xf numFmtId="0" fontId="18" fillId="0" borderId="23" xfId="78" applyFont="1" applyBorder="1"/>
    <xf numFmtId="0" fontId="19" fillId="0" borderId="15" xfId="71" applyFont="1" applyFill="1" applyBorder="1" applyAlignment="1">
      <alignment horizontal="center" vertical="center"/>
    </xf>
    <xf numFmtId="0" fontId="12" fillId="0" borderId="24" xfId="7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58" fontId="24" fillId="0" borderId="8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8" xfId="51" applyFont="1" applyFill="1" applyBorder="1" applyAlignment="1">
      <alignment horizontal="center" vertical="center" wrapText="1"/>
    </xf>
    <xf numFmtId="10" fontId="25" fillId="0" borderId="8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9" fontId="25" fillId="0" borderId="11" xfId="0" applyNumberFormat="1" applyFont="1" applyFill="1" applyBorder="1" applyAlignment="1">
      <alignment horizontal="center" vertical="center" wrapText="1"/>
    </xf>
    <xf numFmtId="9" fontId="20" fillId="0" borderId="11" xfId="0" applyNumberFormat="1" applyFont="1" applyFill="1" applyBorder="1" applyAlignment="1">
      <alignment horizontal="center" vertical="center" wrapText="1"/>
    </xf>
    <xf numFmtId="9" fontId="20" fillId="0" borderId="11" xfId="0" applyNumberFormat="1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0" fontId="25" fillId="0" borderId="1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9" fontId="25" fillId="0" borderId="11" xfId="0" applyNumberFormat="1" applyFont="1" applyFill="1" applyBorder="1" applyAlignment="1">
      <alignment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58" fontId="28" fillId="0" borderId="8" xfId="0" applyNumberFormat="1" applyFont="1" applyFill="1" applyBorder="1" applyAlignment="1">
      <alignment horizontal="center" vertical="center" wrapText="1"/>
    </xf>
    <xf numFmtId="58" fontId="29" fillId="0" borderId="8" xfId="0" applyNumberFormat="1" applyFont="1" applyFill="1" applyBorder="1" applyAlignment="1">
      <alignment horizontal="center" vertical="center" wrapText="1"/>
    </xf>
    <xf numFmtId="58" fontId="30" fillId="0" borderId="8" xfId="0" applyNumberFormat="1" applyFont="1" applyFill="1" applyBorder="1" applyAlignment="1">
      <alignment horizontal="center" vertical="center" wrapText="1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超链接 4 2 2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常规 2 5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超链接 3 4" xfId="33"/>
    <cellStyle name="差_Sheet1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差_Sheet2" xfId="49"/>
    <cellStyle name="强调文字颜色 3" xfId="50" builtinId="37"/>
    <cellStyle name="常规 3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常规 10" xfId="61"/>
    <cellStyle name="40% - 强调文字颜色 6" xfId="62" builtinId="51"/>
    <cellStyle name="常规 2 3 2" xfId="63"/>
    <cellStyle name="60% - 强调文字颜色 6" xfId="64" builtinId="52"/>
    <cellStyle name="常规 2 4" xfId="65"/>
    <cellStyle name="常规 11" xfId="66"/>
    <cellStyle name="常规 2" xfId="67"/>
    <cellStyle name="常规 2 4 2" xfId="68"/>
    <cellStyle name="常规 3" xfId="69"/>
    <cellStyle name="常规 3 3" xfId="70"/>
    <cellStyle name="常规 3 3 2" xfId="71"/>
    <cellStyle name="常规 3 4" xfId="72"/>
    <cellStyle name="常规 4" xfId="73"/>
    <cellStyle name="常规 4 2" xfId="74"/>
    <cellStyle name="常规 4 2 2" xfId="75"/>
    <cellStyle name="常规 4 3" xfId="76"/>
    <cellStyle name="常规 5" xfId="77"/>
    <cellStyle name="常规 6 2" xfId="78"/>
    <cellStyle name="常规 7" xfId="79"/>
    <cellStyle name="常规 7 2" xfId="80"/>
    <cellStyle name="常规 8" xfId="81"/>
    <cellStyle name="常规 9" xfId="82"/>
    <cellStyle name="常规 9 2" xfId="83"/>
    <cellStyle name="好_Sheet1" xfId="84"/>
    <cellStyle name="超链接 2" xfId="85"/>
    <cellStyle name="超链接 2 2" xfId="86"/>
    <cellStyle name="超链接 2 2 2" xfId="87"/>
    <cellStyle name="超链接 2 3" xfId="88"/>
    <cellStyle name="超链接 2 3 2" xfId="89"/>
    <cellStyle name="超链接 2 4" xfId="90"/>
    <cellStyle name="好_Sheet2" xfId="91"/>
    <cellStyle name="超链接 3" xfId="92"/>
    <cellStyle name="超链接 3 2" xfId="93"/>
    <cellStyle name="超链接 3 2 2" xfId="94"/>
    <cellStyle name="超链接 3 3" xfId="95"/>
    <cellStyle name="超链接 3 3 2" xfId="96"/>
    <cellStyle name="超链接 4" xfId="97"/>
    <cellStyle name="超链接 4 2" xfId="98"/>
    <cellStyle name="超链接 4 3" xfId="99"/>
    <cellStyle name="超链接 5" xfId="100"/>
    <cellStyle name="超链接 5 2" xfId="101"/>
    <cellStyle name="超链接 5 2 2" xfId="102"/>
    <cellStyle name="超链接 5 3" xfId="103"/>
    <cellStyle name="超链接 6" xfId="104"/>
    <cellStyle name="超链接 6 2" xfId="105"/>
    <cellStyle name="超链接 6 2 2" xfId="106"/>
    <cellStyle name="超链接 6 3" xfId="107"/>
    <cellStyle name="超链接 7" xfId="108"/>
    <cellStyle name="超链接 8" xfId="1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zoomScale="80" zoomScaleNormal="80" workbookViewId="0">
      <pane xSplit="26" ySplit="4" topLeftCell="AA14" activePane="bottomRight" state="frozen"/>
      <selection/>
      <selection pane="topRight"/>
      <selection pane="bottomLeft"/>
      <selection pane="bottomRight" activeCell="U28" sqref="U28"/>
    </sheetView>
  </sheetViews>
  <sheetFormatPr defaultColWidth="9" defaultRowHeight="14.25"/>
  <cols>
    <col min="1" max="1" width="3.375" customWidth="1"/>
    <col min="2" max="2" width="9.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="80" customFormat="1" ht="21.95" customHeight="1" spans="1:26">
      <c r="A2" s="83" t="s">
        <v>1</v>
      </c>
      <c r="B2" s="83" t="s">
        <v>2</v>
      </c>
      <c r="C2" s="83" t="s">
        <v>3</v>
      </c>
      <c r="D2" s="83"/>
      <c r="E2" s="83"/>
      <c r="F2" s="83"/>
      <c r="G2" s="83"/>
      <c r="H2" s="83"/>
      <c r="I2" s="83"/>
      <c r="J2" s="83" t="s">
        <v>4</v>
      </c>
      <c r="K2" s="83"/>
      <c r="L2" s="83"/>
      <c r="M2" s="83"/>
      <c r="N2" s="83"/>
      <c r="O2" s="83"/>
      <c r="P2" s="83"/>
      <c r="Q2" s="83"/>
      <c r="R2" s="83"/>
      <c r="S2" s="83" t="s">
        <v>5</v>
      </c>
      <c r="T2" s="87"/>
      <c r="U2" s="87"/>
      <c r="V2" s="87"/>
      <c r="W2" s="87"/>
      <c r="X2" s="87"/>
      <c r="Y2" s="87"/>
      <c r="Z2" s="83" t="s">
        <v>6</v>
      </c>
    </row>
    <row r="3" s="80" customFormat="1" ht="45" customHeight="1" spans="1:26">
      <c r="A3" s="83"/>
      <c r="B3" s="83"/>
      <c r="C3" s="83" t="s">
        <v>7</v>
      </c>
      <c r="D3" s="84" t="s">
        <v>8</v>
      </c>
      <c r="E3" s="84"/>
      <c r="F3" s="83" t="s">
        <v>9</v>
      </c>
      <c r="G3" s="83"/>
      <c r="H3" s="83"/>
      <c r="I3" s="83"/>
      <c r="J3" s="83" t="s">
        <v>10</v>
      </c>
      <c r="K3" s="83"/>
      <c r="L3" s="83"/>
      <c r="M3" s="83" t="s">
        <v>11</v>
      </c>
      <c r="N3" s="83"/>
      <c r="O3" s="83" t="s">
        <v>12</v>
      </c>
      <c r="P3" s="83"/>
      <c r="Q3" s="83"/>
      <c r="R3" s="83"/>
      <c r="S3" s="83" t="s">
        <v>13</v>
      </c>
      <c r="T3" s="83"/>
      <c r="U3" s="99" t="s">
        <v>14</v>
      </c>
      <c r="V3" s="83" t="s">
        <v>12</v>
      </c>
      <c r="W3" s="83"/>
      <c r="X3" s="83"/>
      <c r="Y3" s="83"/>
      <c r="Z3" s="83"/>
    </row>
    <row r="4" s="80" customFormat="1" ht="42" customHeight="1" spans="1:26">
      <c r="A4" s="83"/>
      <c r="B4" s="83"/>
      <c r="C4" s="83"/>
      <c r="D4" s="83" t="s">
        <v>15</v>
      </c>
      <c r="E4" s="83" t="s">
        <v>16</v>
      </c>
      <c r="F4" s="83" t="s">
        <v>17</v>
      </c>
      <c r="G4" s="83" t="s">
        <v>18</v>
      </c>
      <c r="H4" s="83" t="s">
        <v>19</v>
      </c>
      <c r="I4" s="83"/>
      <c r="J4" s="83" t="s">
        <v>17</v>
      </c>
      <c r="K4" s="83" t="s">
        <v>20</v>
      </c>
      <c r="L4" s="83" t="s">
        <v>21</v>
      </c>
      <c r="M4" s="94" t="s">
        <v>22</v>
      </c>
      <c r="N4" s="83" t="s">
        <v>21</v>
      </c>
      <c r="O4" s="83" t="s">
        <v>17</v>
      </c>
      <c r="P4" s="83" t="s">
        <v>18</v>
      </c>
      <c r="Q4" s="83" t="s">
        <v>19</v>
      </c>
      <c r="R4" s="83"/>
      <c r="S4" s="83" t="s">
        <v>17</v>
      </c>
      <c r="T4" s="83" t="s">
        <v>23</v>
      </c>
      <c r="U4" s="100"/>
      <c r="V4" s="83" t="s">
        <v>17</v>
      </c>
      <c r="W4" s="83" t="s">
        <v>18</v>
      </c>
      <c r="X4" s="83" t="s">
        <v>19</v>
      </c>
      <c r="Y4" s="83"/>
      <c r="Z4" s="83"/>
    </row>
    <row r="5" s="81" customFormat="1" ht="30" hidden="1" customHeight="1" spans="1:26">
      <c r="A5" s="85"/>
      <c r="B5" s="86"/>
      <c r="C5" s="87"/>
      <c r="D5" s="87"/>
      <c r="E5" s="87"/>
      <c r="F5" s="88"/>
      <c r="G5" s="89"/>
      <c r="H5" s="90"/>
      <c r="I5" s="95"/>
      <c r="J5" s="88"/>
      <c r="K5" s="87"/>
      <c r="L5" s="87"/>
      <c r="M5" s="87"/>
      <c r="N5" s="87"/>
      <c r="O5" s="88"/>
      <c r="P5" s="89"/>
      <c r="Q5" s="91"/>
      <c r="R5" s="101"/>
      <c r="S5" s="88"/>
      <c r="T5" s="87"/>
      <c r="U5" s="87"/>
      <c r="V5" s="88"/>
      <c r="W5" s="89"/>
      <c r="X5" s="102"/>
      <c r="Y5" s="102"/>
      <c r="Z5" s="105"/>
    </row>
    <row r="6" s="81" customFormat="1" ht="30" hidden="1" customHeight="1" spans="1:26">
      <c r="A6" s="85"/>
      <c r="B6" s="86"/>
      <c r="C6" s="87"/>
      <c r="D6" s="87"/>
      <c r="E6" s="87"/>
      <c r="F6" s="88"/>
      <c r="G6" s="89"/>
      <c r="H6" s="91"/>
      <c r="I6" s="96"/>
      <c r="J6" s="88"/>
      <c r="K6" s="87"/>
      <c r="L6" s="87"/>
      <c r="M6" s="87"/>
      <c r="N6" s="87"/>
      <c r="O6" s="88"/>
      <c r="P6" s="89"/>
      <c r="Q6" s="91"/>
      <c r="R6" s="103"/>
      <c r="S6" s="88"/>
      <c r="T6" s="87"/>
      <c r="U6" s="87"/>
      <c r="V6" s="88"/>
      <c r="W6" s="89"/>
      <c r="X6" s="91"/>
      <c r="Y6" s="96"/>
      <c r="Z6" s="105"/>
    </row>
    <row r="7" s="81" customFormat="1" ht="30" hidden="1" customHeight="1" spans="1:26">
      <c r="A7" s="85"/>
      <c r="B7" s="86"/>
      <c r="C7" s="87"/>
      <c r="D7" s="87"/>
      <c r="E7" s="87"/>
      <c r="F7" s="88"/>
      <c r="G7" s="89"/>
      <c r="H7" s="91"/>
      <c r="I7" s="95"/>
      <c r="J7" s="88"/>
      <c r="K7" s="87"/>
      <c r="L7" s="87"/>
      <c r="M7" s="87"/>
      <c r="N7" s="87"/>
      <c r="O7" s="88"/>
      <c r="P7" s="89"/>
      <c r="Q7" s="91"/>
      <c r="R7" s="98"/>
      <c r="S7" s="88"/>
      <c r="T7" s="87"/>
      <c r="U7" s="87"/>
      <c r="V7" s="88"/>
      <c r="W7" s="89"/>
      <c r="X7" s="91"/>
      <c r="Y7" s="96"/>
      <c r="Z7" s="106"/>
    </row>
    <row r="8" s="81" customFormat="1" ht="30" customHeight="1" spans="1:26">
      <c r="A8" s="85">
        <v>1</v>
      </c>
      <c r="B8" s="86">
        <v>43207</v>
      </c>
      <c r="C8" s="87">
        <v>436</v>
      </c>
      <c r="D8" s="87">
        <v>226</v>
      </c>
      <c r="E8" s="87">
        <f t="shared" ref="E8:E13" si="0">D8-D7</f>
        <v>226</v>
      </c>
      <c r="F8" s="88" t="s">
        <v>24</v>
      </c>
      <c r="G8" s="89">
        <f t="shared" ref="G8:G13" si="1">D8/C8</f>
        <v>0.518348623853211</v>
      </c>
      <c r="H8" s="91">
        <f t="shared" ref="H8:H12" si="2">G8-G7</f>
        <v>0.518348623853211</v>
      </c>
      <c r="I8" s="96" t="s">
        <v>25</v>
      </c>
      <c r="J8" s="88" t="s">
        <v>26</v>
      </c>
      <c r="K8" s="87">
        <v>382</v>
      </c>
      <c r="L8" s="87">
        <f t="shared" ref="L8:L11" si="3">K8-K7</f>
        <v>382</v>
      </c>
      <c r="M8" s="87">
        <v>188</v>
      </c>
      <c r="N8" s="87">
        <f t="shared" ref="N8:N11" si="4">M8-M7</f>
        <v>188</v>
      </c>
      <c r="O8" s="88" t="s">
        <v>27</v>
      </c>
      <c r="P8" s="89">
        <f t="shared" ref="P8:P13" si="5">M8/K8</f>
        <v>0.492146596858639</v>
      </c>
      <c r="Q8" s="91">
        <f t="shared" ref="Q8:Q11" si="6">P8-P7</f>
        <v>0.492146596858639</v>
      </c>
      <c r="R8" s="98" t="s">
        <v>28</v>
      </c>
      <c r="S8" s="88" t="s">
        <v>29</v>
      </c>
      <c r="T8" s="87">
        <v>1342</v>
      </c>
      <c r="U8" s="87">
        <v>217</v>
      </c>
      <c r="V8" s="88" t="s">
        <v>30</v>
      </c>
      <c r="W8" s="89">
        <f t="shared" ref="W8:W13" si="7">U8/T8</f>
        <v>0.161698956780924</v>
      </c>
      <c r="X8" s="91">
        <f t="shared" ref="X8:X13" si="8">W8-W7</f>
        <v>0.161698956780924</v>
      </c>
      <c r="Y8" s="96" t="s">
        <v>31</v>
      </c>
      <c r="Z8" s="105" t="s">
        <v>32</v>
      </c>
    </row>
    <row r="9" s="1" customFormat="1" ht="30" customHeight="1" spans="1:26">
      <c r="A9" s="85">
        <v>2</v>
      </c>
      <c r="B9" s="86">
        <v>43210</v>
      </c>
      <c r="C9" s="87">
        <v>452</v>
      </c>
      <c r="D9" s="87">
        <v>450</v>
      </c>
      <c r="E9" s="87">
        <f t="shared" si="0"/>
        <v>224</v>
      </c>
      <c r="F9" s="88" t="s">
        <v>33</v>
      </c>
      <c r="G9" s="89">
        <f t="shared" si="1"/>
        <v>0.995575221238938</v>
      </c>
      <c r="H9" s="91">
        <f t="shared" si="2"/>
        <v>0.477226597385727</v>
      </c>
      <c r="I9" s="97" t="s">
        <v>28</v>
      </c>
      <c r="J9" s="88" t="s">
        <v>26</v>
      </c>
      <c r="K9" s="87">
        <v>569</v>
      </c>
      <c r="L9" s="87">
        <f t="shared" si="3"/>
        <v>187</v>
      </c>
      <c r="M9" s="87">
        <v>306</v>
      </c>
      <c r="N9" s="87">
        <f t="shared" si="4"/>
        <v>118</v>
      </c>
      <c r="O9" s="88" t="s">
        <v>27</v>
      </c>
      <c r="P9" s="89">
        <f t="shared" si="5"/>
        <v>0.537785588752197</v>
      </c>
      <c r="Q9" s="91">
        <f t="shared" si="6"/>
        <v>0.0456389918935581</v>
      </c>
      <c r="R9" s="98" t="s">
        <v>28</v>
      </c>
      <c r="S9" s="88" t="s">
        <v>29</v>
      </c>
      <c r="T9" s="87">
        <v>1568</v>
      </c>
      <c r="U9" s="87">
        <v>335</v>
      </c>
      <c r="V9" s="88" t="s">
        <v>30</v>
      </c>
      <c r="W9" s="89">
        <f t="shared" si="7"/>
        <v>0.213647959183673</v>
      </c>
      <c r="X9" s="91">
        <f t="shared" si="8"/>
        <v>0.0519490024027495</v>
      </c>
      <c r="Y9" s="96" t="s">
        <v>31</v>
      </c>
      <c r="Z9" s="107"/>
    </row>
    <row r="10" s="1" customFormat="1" ht="30" customHeight="1" spans="1:26">
      <c r="A10" s="85">
        <v>3</v>
      </c>
      <c r="B10" s="86">
        <v>43215</v>
      </c>
      <c r="C10" s="87">
        <v>452</v>
      </c>
      <c r="D10" s="87">
        <v>450</v>
      </c>
      <c r="E10" s="87">
        <f t="shared" si="0"/>
        <v>0</v>
      </c>
      <c r="F10" s="88" t="s">
        <v>34</v>
      </c>
      <c r="G10" s="89">
        <f t="shared" si="1"/>
        <v>0.995575221238938</v>
      </c>
      <c r="H10" s="91">
        <f t="shared" si="2"/>
        <v>0</v>
      </c>
      <c r="I10" s="95" t="s">
        <v>35</v>
      </c>
      <c r="J10" s="88" t="s">
        <v>36</v>
      </c>
      <c r="K10" s="87">
        <v>736</v>
      </c>
      <c r="L10" s="87">
        <f t="shared" si="3"/>
        <v>167</v>
      </c>
      <c r="M10" s="87">
        <v>472</v>
      </c>
      <c r="N10" s="87">
        <f t="shared" si="4"/>
        <v>166</v>
      </c>
      <c r="O10" s="88" t="s">
        <v>37</v>
      </c>
      <c r="P10" s="89">
        <f t="shared" si="5"/>
        <v>0.641304347826087</v>
      </c>
      <c r="Q10" s="91">
        <f t="shared" si="6"/>
        <v>0.10351875907389</v>
      </c>
      <c r="R10" s="98" t="s">
        <v>28</v>
      </c>
      <c r="S10" s="88" t="s">
        <v>38</v>
      </c>
      <c r="T10" s="87">
        <v>1736</v>
      </c>
      <c r="U10" s="87">
        <v>499</v>
      </c>
      <c r="V10" s="88" t="s">
        <v>39</v>
      </c>
      <c r="W10" s="89">
        <f t="shared" si="7"/>
        <v>0.287442396313364</v>
      </c>
      <c r="X10" s="91">
        <f t="shared" si="8"/>
        <v>0.0737944371296906</v>
      </c>
      <c r="Y10" s="96" t="s">
        <v>31</v>
      </c>
      <c r="Z10" s="107"/>
    </row>
    <row r="11" s="1" customFormat="1" ht="27.75" customHeight="1" spans="1:26">
      <c r="A11" s="85">
        <v>4</v>
      </c>
      <c r="B11" s="86">
        <v>43218</v>
      </c>
      <c r="C11" s="87">
        <v>449</v>
      </c>
      <c r="D11" s="87">
        <v>447</v>
      </c>
      <c r="E11" s="87">
        <f t="shared" si="0"/>
        <v>-3</v>
      </c>
      <c r="F11" s="88" t="s">
        <v>33</v>
      </c>
      <c r="G11" s="89">
        <f t="shared" si="1"/>
        <v>0.99554565701559</v>
      </c>
      <c r="H11" s="92" t="s">
        <v>40</v>
      </c>
      <c r="I11" s="97" t="s">
        <v>41</v>
      </c>
      <c r="J11" s="88" t="s">
        <v>42</v>
      </c>
      <c r="K11" s="87">
        <v>894</v>
      </c>
      <c r="L11" s="87">
        <f t="shared" si="3"/>
        <v>158</v>
      </c>
      <c r="M11" s="87">
        <v>674</v>
      </c>
      <c r="N11" s="87">
        <f t="shared" si="4"/>
        <v>202</v>
      </c>
      <c r="O11" s="88" t="s">
        <v>43</v>
      </c>
      <c r="P11" s="89">
        <f t="shared" si="5"/>
        <v>0.753914988814318</v>
      </c>
      <c r="Q11" s="91">
        <f t="shared" si="6"/>
        <v>0.112610640988231</v>
      </c>
      <c r="R11" s="98" t="s">
        <v>28</v>
      </c>
      <c r="S11" s="88" t="s">
        <v>44</v>
      </c>
      <c r="T11" s="87">
        <v>1770</v>
      </c>
      <c r="U11" s="87">
        <v>703</v>
      </c>
      <c r="V11" s="88" t="s">
        <v>45</v>
      </c>
      <c r="W11" s="89">
        <f t="shared" si="7"/>
        <v>0.397175141242938</v>
      </c>
      <c r="X11" s="91">
        <f t="shared" si="8"/>
        <v>0.109732744929574</v>
      </c>
      <c r="Y11" s="96" t="s">
        <v>31</v>
      </c>
      <c r="Z11" s="107"/>
    </row>
    <row r="12" s="1" customFormat="1" ht="27.75" customHeight="1" spans="1:26">
      <c r="A12" s="85">
        <v>5</v>
      </c>
      <c r="B12" s="86">
        <v>43224</v>
      </c>
      <c r="C12" s="87">
        <v>449</v>
      </c>
      <c r="D12" s="87">
        <v>447</v>
      </c>
      <c r="E12" s="87">
        <f t="shared" si="0"/>
        <v>0</v>
      </c>
      <c r="F12" s="88" t="s">
        <v>34</v>
      </c>
      <c r="G12" s="89">
        <f t="shared" si="1"/>
        <v>0.99554565701559</v>
      </c>
      <c r="H12" s="91">
        <f t="shared" si="2"/>
        <v>0</v>
      </c>
      <c r="I12" s="95" t="s">
        <v>35</v>
      </c>
      <c r="J12" s="88" t="s">
        <v>46</v>
      </c>
      <c r="K12" s="87">
        <v>205</v>
      </c>
      <c r="L12" s="87">
        <v>0</v>
      </c>
      <c r="M12" s="87">
        <v>195</v>
      </c>
      <c r="N12" s="87">
        <v>0</v>
      </c>
      <c r="O12" s="88" t="s">
        <v>47</v>
      </c>
      <c r="P12" s="89">
        <f t="shared" si="5"/>
        <v>0.951219512195122</v>
      </c>
      <c r="Q12" s="104">
        <v>0</v>
      </c>
      <c r="R12" s="97" t="s">
        <v>48</v>
      </c>
      <c r="S12" s="88" t="s">
        <v>49</v>
      </c>
      <c r="T12" s="87">
        <v>1876</v>
      </c>
      <c r="U12" s="87">
        <v>898</v>
      </c>
      <c r="V12" s="88" t="s">
        <v>47</v>
      </c>
      <c r="W12" s="89">
        <f t="shared" si="7"/>
        <v>0.478678038379531</v>
      </c>
      <c r="X12" s="91">
        <f t="shared" si="8"/>
        <v>0.0815028971365931</v>
      </c>
      <c r="Y12" s="96" t="s">
        <v>31</v>
      </c>
      <c r="Z12" s="105" t="s">
        <v>50</v>
      </c>
    </row>
    <row r="13" s="1" customFormat="1" ht="27.75" customHeight="1" spans="1:26">
      <c r="A13" s="85">
        <v>6</v>
      </c>
      <c r="B13" s="86">
        <v>43231</v>
      </c>
      <c r="C13" s="87">
        <v>449</v>
      </c>
      <c r="D13" s="87">
        <v>447</v>
      </c>
      <c r="E13" s="87">
        <f t="shared" si="0"/>
        <v>0</v>
      </c>
      <c r="F13" s="88" t="s">
        <v>51</v>
      </c>
      <c r="G13" s="89">
        <f t="shared" si="1"/>
        <v>0.99554565701559</v>
      </c>
      <c r="H13" s="91">
        <f>-(G13-G12)</f>
        <v>0</v>
      </c>
      <c r="I13" s="95" t="s">
        <v>35</v>
      </c>
      <c r="J13" s="88" t="s">
        <v>52</v>
      </c>
      <c r="K13" s="87">
        <v>498</v>
      </c>
      <c r="L13" s="87">
        <f t="shared" ref="L13:Q13" si="9">K13-K12</f>
        <v>293</v>
      </c>
      <c r="M13" s="87">
        <v>442</v>
      </c>
      <c r="N13" s="87">
        <f t="shared" si="9"/>
        <v>247</v>
      </c>
      <c r="O13" s="88" t="s">
        <v>53</v>
      </c>
      <c r="P13" s="89">
        <f t="shared" si="5"/>
        <v>0.887550200803213</v>
      </c>
      <c r="Q13" s="91">
        <f t="shared" si="9"/>
        <v>-0.063669311391909</v>
      </c>
      <c r="R13" s="103" t="s">
        <v>25</v>
      </c>
      <c r="S13" s="88" t="s">
        <v>54</v>
      </c>
      <c r="T13" s="87">
        <v>2269</v>
      </c>
      <c r="U13" s="87">
        <v>1145</v>
      </c>
      <c r="V13" s="88" t="s">
        <v>55</v>
      </c>
      <c r="W13" s="89">
        <f t="shared" si="7"/>
        <v>0.504627589246364</v>
      </c>
      <c r="X13" s="91">
        <f t="shared" si="8"/>
        <v>0.0259495508668331</v>
      </c>
      <c r="Y13" s="96" t="s">
        <v>31</v>
      </c>
      <c r="Z13" s="107"/>
    </row>
    <row r="14" s="1" customFormat="1" ht="27.75" customHeight="1" spans="1:26">
      <c r="A14" s="85">
        <v>7</v>
      </c>
      <c r="B14" s="86">
        <v>43238</v>
      </c>
      <c r="C14" s="87">
        <v>429</v>
      </c>
      <c r="D14" s="87">
        <v>429</v>
      </c>
      <c r="E14" s="87">
        <f t="shared" ref="E14:E15" si="10">D14-D13</f>
        <v>-18</v>
      </c>
      <c r="F14" s="88" t="s">
        <v>56</v>
      </c>
      <c r="G14" s="93">
        <f t="shared" ref="G14:G15" si="11">D14/C14</f>
        <v>1</v>
      </c>
      <c r="H14" s="91">
        <f t="shared" ref="H14:H19" si="12">(G14-G13)</f>
        <v>0.00445434298440983</v>
      </c>
      <c r="I14" s="98" t="s">
        <v>28</v>
      </c>
      <c r="J14" s="88" t="s">
        <v>57</v>
      </c>
      <c r="K14" s="87">
        <v>786</v>
      </c>
      <c r="L14" s="87">
        <f t="shared" ref="L14:Q14" si="13">K14-K13</f>
        <v>288</v>
      </c>
      <c r="M14" s="87">
        <v>693</v>
      </c>
      <c r="N14" s="87">
        <f t="shared" si="13"/>
        <v>251</v>
      </c>
      <c r="O14" s="88" t="s">
        <v>58</v>
      </c>
      <c r="P14" s="89">
        <f t="shared" ref="P14:P15" si="14">M14/K14</f>
        <v>0.881679389312977</v>
      </c>
      <c r="Q14" s="91">
        <f t="shared" si="13"/>
        <v>-0.00587081149023583</v>
      </c>
      <c r="R14" s="103" t="s">
        <v>25</v>
      </c>
      <c r="S14" s="88" t="s">
        <v>54</v>
      </c>
      <c r="T14" s="87">
        <v>2557</v>
      </c>
      <c r="U14" s="87">
        <v>1396</v>
      </c>
      <c r="V14" s="88" t="s">
        <v>55</v>
      </c>
      <c r="W14" s="89">
        <f t="shared" ref="W14:W15" si="15">U14/T14</f>
        <v>0.545952287837309</v>
      </c>
      <c r="X14" s="91">
        <f t="shared" ref="X14:X15" si="16">W14-W13</f>
        <v>0.0413246985909452</v>
      </c>
      <c r="Y14" s="96" t="s">
        <v>31</v>
      </c>
      <c r="Z14" s="105" t="s">
        <v>59</v>
      </c>
    </row>
    <row r="15" ht="27.75" customHeight="1" spans="1:26">
      <c r="A15" s="85">
        <v>8</v>
      </c>
      <c r="B15" s="86">
        <v>43245</v>
      </c>
      <c r="C15" s="87">
        <v>429</v>
      </c>
      <c r="D15" s="87">
        <v>429</v>
      </c>
      <c r="E15" s="87">
        <f t="shared" si="10"/>
        <v>0</v>
      </c>
      <c r="F15" s="88" t="s">
        <v>56</v>
      </c>
      <c r="G15" s="93">
        <f t="shared" si="11"/>
        <v>1</v>
      </c>
      <c r="H15" s="91">
        <f t="shared" si="12"/>
        <v>0</v>
      </c>
      <c r="I15" s="95" t="s">
        <v>35</v>
      </c>
      <c r="J15" s="88" t="s">
        <v>60</v>
      </c>
      <c r="K15" s="87">
        <v>1037</v>
      </c>
      <c r="L15" s="87">
        <f t="shared" ref="L15:Q15" si="17">K15-K14</f>
        <v>251</v>
      </c>
      <c r="M15" s="87">
        <v>898</v>
      </c>
      <c r="N15" s="87">
        <f t="shared" si="17"/>
        <v>205</v>
      </c>
      <c r="O15" s="88" t="s">
        <v>61</v>
      </c>
      <c r="P15" s="89">
        <f t="shared" si="14"/>
        <v>0.86595949855352</v>
      </c>
      <c r="Q15" s="91">
        <f t="shared" si="17"/>
        <v>-0.0157198907594573</v>
      </c>
      <c r="R15" s="103" t="s">
        <v>25</v>
      </c>
      <c r="S15" s="88" t="s">
        <v>62</v>
      </c>
      <c r="T15" s="87">
        <v>2808</v>
      </c>
      <c r="U15" s="87">
        <v>1601</v>
      </c>
      <c r="V15" s="88" t="s">
        <v>55</v>
      </c>
      <c r="W15" s="89">
        <f t="shared" si="15"/>
        <v>0.570156695156695</v>
      </c>
      <c r="X15" s="91">
        <f t="shared" si="16"/>
        <v>0.0242044073193859</v>
      </c>
      <c r="Y15" s="96" t="s">
        <v>31</v>
      </c>
      <c r="Z15" s="105"/>
    </row>
    <row r="16" ht="27.75" customHeight="1" spans="1:26">
      <c r="A16" s="85">
        <v>9</v>
      </c>
      <c r="B16" s="86">
        <v>43251</v>
      </c>
      <c r="C16" s="87">
        <v>429</v>
      </c>
      <c r="D16" s="87">
        <v>429</v>
      </c>
      <c r="E16" s="87">
        <f t="shared" ref="E16" si="18">D16-D15</f>
        <v>0</v>
      </c>
      <c r="F16" s="88" t="s">
        <v>56</v>
      </c>
      <c r="G16" s="93">
        <f t="shared" ref="G16" si="19">D16/C16</f>
        <v>1</v>
      </c>
      <c r="H16" s="91">
        <f t="shared" si="12"/>
        <v>0</v>
      </c>
      <c r="I16" s="95" t="s">
        <v>35</v>
      </c>
      <c r="J16" s="88" t="s">
        <v>63</v>
      </c>
      <c r="K16" s="87">
        <v>1189</v>
      </c>
      <c r="L16" s="87">
        <f t="shared" ref="L16:Q16" si="20">K16-K15</f>
        <v>152</v>
      </c>
      <c r="M16" s="87">
        <v>1012</v>
      </c>
      <c r="N16" s="87">
        <f t="shared" si="20"/>
        <v>114</v>
      </c>
      <c r="O16" s="88" t="s">
        <v>61</v>
      </c>
      <c r="P16" s="89">
        <f t="shared" ref="P16" si="21">M16/K16</f>
        <v>0.851135407905803</v>
      </c>
      <c r="Q16" s="91">
        <f t="shared" si="20"/>
        <v>-0.0148240906477165</v>
      </c>
      <c r="R16" s="103" t="s">
        <v>25</v>
      </c>
      <c r="S16" s="88" t="s">
        <v>64</v>
      </c>
      <c r="T16" s="87">
        <v>2960</v>
      </c>
      <c r="U16" s="87">
        <v>1715</v>
      </c>
      <c r="V16" s="88" t="s">
        <v>55</v>
      </c>
      <c r="W16" s="89">
        <f t="shared" ref="W16" si="22">U16/T16</f>
        <v>0.579391891891892</v>
      </c>
      <c r="X16" s="91">
        <f t="shared" ref="X16" si="23">W16-W15</f>
        <v>0.00923519673519668</v>
      </c>
      <c r="Y16" s="96" t="s">
        <v>31</v>
      </c>
      <c r="Z16" s="105"/>
    </row>
    <row r="17" ht="27.75" customHeight="1" spans="1:26">
      <c r="A17" s="85">
        <v>10</v>
      </c>
      <c r="B17" s="86">
        <v>43258</v>
      </c>
      <c r="C17" s="87">
        <v>432</v>
      </c>
      <c r="D17" s="87">
        <v>432</v>
      </c>
      <c r="E17" s="87">
        <f t="shared" ref="E17" si="24">D17-D16</f>
        <v>3</v>
      </c>
      <c r="F17" s="88" t="s">
        <v>56</v>
      </c>
      <c r="G17" s="93">
        <f t="shared" ref="G17" si="25">D17/C17</f>
        <v>1</v>
      </c>
      <c r="H17" s="91">
        <f t="shared" si="12"/>
        <v>0</v>
      </c>
      <c r="I17" s="95" t="s">
        <v>35</v>
      </c>
      <c r="J17" s="88" t="s">
        <v>65</v>
      </c>
      <c r="K17" s="87">
        <v>318</v>
      </c>
      <c r="L17" s="87">
        <v>0</v>
      </c>
      <c r="M17" s="87">
        <v>261</v>
      </c>
      <c r="N17" s="87">
        <v>0</v>
      </c>
      <c r="O17" s="88" t="s">
        <v>66</v>
      </c>
      <c r="P17" s="89">
        <f t="shared" ref="P17" si="26">M17/K17</f>
        <v>0.820754716981132</v>
      </c>
      <c r="Q17" s="104">
        <v>0</v>
      </c>
      <c r="R17" s="97" t="s">
        <v>48</v>
      </c>
      <c r="S17" s="88" t="s">
        <v>64</v>
      </c>
      <c r="T17" s="87">
        <v>3278</v>
      </c>
      <c r="U17" s="87">
        <v>1976</v>
      </c>
      <c r="V17" s="88" t="s">
        <v>55</v>
      </c>
      <c r="W17" s="89">
        <f t="shared" ref="W17" si="27">U17/T17</f>
        <v>0.602806589383771</v>
      </c>
      <c r="X17" s="91">
        <f t="shared" ref="X17" si="28">W17-W16</f>
        <v>0.0234146974918787</v>
      </c>
      <c r="Y17" s="96" t="s">
        <v>31</v>
      </c>
      <c r="Z17" s="105" t="s">
        <v>50</v>
      </c>
    </row>
    <row r="18" ht="27.75" customHeight="1" spans="1:26">
      <c r="A18" s="85">
        <v>11</v>
      </c>
      <c r="B18" s="86">
        <v>43266</v>
      </c>
      <c r="C18" s="87">
        <v>433</v>
      </c>
      <c r="D18" s="87">
        <v>430</v>
      </c>
      <c r="E18" s="87">
        <f t="shared" ref="E18" si="29">D18-D17</f>
        <v>-2</v>
      </c>
      <c r="F18" s="88" t="s">
        <v>67</v>
      </c>
      <c r="G18" s="93">
        <f t="shared" ref="G18" si="30">D18/C18</f>
        <v>0.993071593533487</v>
      </c>
      <c r="H18" s="91">
        <f t="shared" si="12"/>
        <v>-0.00692840646651272</v>
      </c>
      <c r="I18" s="96" t="s">
        <v>25</v>
      </c>
      <c r="J18" s="88" t="s">
        <v>68</v>
      </c>
      <c r="K18" s="87">
        <v>766</v>
      </c>
      <c r="L18" s="87">
        <f t="shared" ref="L18:Q18" si="31">K18-K17</f>
        <v>448</v>
      </c>
      <c r="M18" s="87">
        <v>601</v>
      </c>
      <c r="N18" s="87">
        <f t="shared" si="31"/>
        <v>340</v>
      </c>
      <c r="O18" s="88" t="s">
        <v>53</v>
      </c>
      <c r="P18" s="89">
        <f t="shared" ref="P18:P19" si="32">M18/K18</f>
        <v>0.784595300261097</v>
      </c>
      <c r="Q18" s="91">
        <f t="shared" si="31"/>
        <v>-0.0361594167200355</v>
      </c>
      <c r="R18" s="103" t="s">
        <v>25</v>
      </c>
      <c r="S18" s="88" t="s">
        <v>69</v>
      </c>
      <c r="T18" s="87">
        <v>3726</v>
      </c>
      <c r="U18" s="87">
        <v>2316</v>
      </c>
      <c r="V18" s="88" t="s">
        <v>55</v>
      </c>
      <c r="W18" s="89">
        <f t="shared" ref="W18:W26" si="33">U18/T18</f>
        <v>0.621578099838969</v>
      </c>
      <c r="X18" s="91">
        <f t="shared" ref="X18" si="34">W18-W17</f>
        <v>0.0187715104551988</v>
      </c>
      <c r="Y18" s="96" t="s">
        <v>31</v>
      </c>
      <c r="Z18" s="105"/>
    </row>
    <row r="19" ht="27.75" customHeight="1" spans="1:26">
      <c r="A19" s="85">
        <v>12</v>
      </c>
      <c r="B19" s="86">
        <v>43275</v>
      </c>
      <c r="C19" s="87">
        <v>433</v>
      </c>
      <c r="D19" s="87">
        <v>433</v>
      </c>
      <c r="E19" s="87">
        <f t="shared" ref="E19" si="35">D19-D18</f>
        <v>3</v>
      </c>
      <c r="F19" s="88" t="s">
        <v>56</v>
      </c>
      <c r="G19" s="93">
        <f t="shared" ref="G19:G26" si="36">D19/C19</f>
        <v>1</v>
      </c>
      <c r="H19" s="91">
        <f t="shared" si="12"/>
        <v>0.00692840646651272</v>
      </c>
      <c r="I19" s="98" t="s">
        <v>28</v>
      </c>
      <c r="J19" s="88" t="s">
        <v>70</v>
      </c>
      <c r="K19" s="87">
        <v>1067</v>
      </c>
      <c r="L19" s="87">
        <f>K19-K18</f>
        <v>301</v>
      </c>
      <c r="M19" s="87">
        <v>869</v>
      </c>
      <c r="N19" s="87">
        <v>268</v>
      </c>
      <c r="O19" s="88" t="s">
        <v>71</v>
      </c>
      <c r="P19" s="89">
        <f t="shared" si="32"/>
        <v>0.814432989690722</v>
      </c>
      <c r="Q19" s="91">
        <f>P19-P18</f>
        <v>0.0298376894296251</v>
      </c>
      <c r="R19" s="98" t="s">
        <v>28</v>
      </c>
      <c r="S19" s="88" t="s">
        <v>72</v>
      </c>
      <c r="T19" s="87">
        <v>4027</v>
      </c>
      <c r="U19" s="87">
        <v>2584</v>
      </c>
      <c r="V19" s="88" t="s">
        <v>55</v>
      </c>
      <c r="W19" s="89">
        <f t="shared" si="33"/>
        <v>0.641668736031785</v>
      </c>
      <c r="X19" s="91">
        <f t="shared" ref="X19" si="37">W19-W18</f>
        <v>0.020090636192816</v>
      </c>
      <c r="Y19" s="96" t="s">
        <v>31</v>
      </c>
      <c r="Z19" s="105"/>
    </row>
    <row r="20" ht="27.75" customHeight="1" spans="1:26">
      <c r="A20" s="85">
        <v>13</v>
      </c>
      <c r="B20" s="86">
        <v>43280</v>
      </c>
      <c r="C20" s="87">
        <v>435</v>
      </c>
      <c r="D20" s="87">
        <v>435</v>
      </c>
      <c r="E20" s="87">
        <v>2</v>
      </c>
      <c r="F20" s="88" t="s">
        <v>56</v>
      </c>
      <c r="G20" s="93">
        <f t="shared" si="36"/>
        <v>1</v>
      </c>
      <c r="H20" s="91">
        <v>0.0045</v>
      </c>
      <c r="I20" s="98" t="s">
        <v>28</v>
      </c>
      <c r="J20" s="88" t="s">
        <v>65</v>
      </c>
      <c r="K20" s="87">
        <v>1326</v>
      </c>
      <c r="L20" s="87">
        <f>K20-K19</f>
        <v>259</v>
      </c>
      <c r="M20" s="87">
        <v>1054</v>
      </c>
      <c r="N20" s="87">
        <v>185</v>
      </c>
      <c r="O20" s="88" t="s">
        <v>73</v>
      </c>
      <c r="P20" s="89">
        <v>0.7948</v>
      </c>
      <c r="Q20" s="91">
        <v>-0.0196</v>
      </c>
      <c r="R20" s="103" t="s">
        <v>25</v>
      </c>
      <c r="S20" s="88" t="s">
        <v>69</v>
      </c>
      <c r="T20" s="87">
        <v>4286</v>
      </c>
      <c r="U20" s="87">
        <v>2771</v>
      </c>
      <c r="V20" s="88" t="s">
        <v>74</v>
      </c>
      <c r="W20" s="89">
        <f t="shared" si="33"/>
        <v>0.64652356509566</v>
      </c>
      <c r="X20" s="91">
        <v>0.0048</v>
      </c>
      <c r="Y20" s="96" t="s">
        <v>31</v>
      </c>
      <c r="Z20" s="105"/>
    </row>
    <row r="21" ht="27.75" customHeight="1" spans="1:26">
      <c r="A21" s="85">
        <v>14</v>
      </c>
      <c r="B21" s="86">
        <v>43286</v>
      </c>
      <c r="C21" s="87">
        <v>435</v>
      </c>
      <c r="D21" s="87">
        <v>435</v>
      </c>
      <c r="E21" s="87">
        <v>0</v>
      </c>
      <c r="F21" s="88" t="s">
        <v>56</v>
      </c>
      <c r="G21" s="93">
        <f t="shared" si="36"/>
        <v>1</v>
      </c>
      <c r="H21" s="91">
        <v>0</v>
      </c>
      <c r="I21" s="95" t="s">
        <v>35</v>
      </c>
      <c r="J21" s="88" t="s">
        <v>70</v>
      </c>
      <c r="K21" s="87">
        <v>293</v>
      </c>
      <c r="L21" s="87">
        <v>0</v>
      </c>
      <c r="M21" s="87">
        <v>207</v>
      </c>
      <c r="N21" s="87">
        <v>0</v>
      </c>
      <c r="O21" s="88" t="s">
        <v>75</v>
      </c>
      <c r="P21" s="89">
        <v>0.7065</v>
      </c>
      <c r="Q21" s="104">
        <v>0</v>
      </c>
      <c r="R21" s="97" t="s">
        <v>48</v>
      </c>
      <c r="S21" s="88" t="s">
        <v>76</v>
      </c>
      <c r="T21" s="87">
        <v>4579</v>
      </c>
      <c r="U21" s="87">
        <v>2978</v>
      </c>
      <c r="V21" s="88" t="s">
        <v>77</v>
      </c>
      <c r="W21" s="89">
        <f t="shared" si="33"/>
        <v>0.650360340685739</v>
      </c>
      <c r="X21" s="91">
        <v>0.0039</v>
      </c>
      <c r="Y21" s="96" t="s">
        <v>31</v>
      </c>
      <c r="Z21" s="105" t="s">
        <v>50</v>
      </c>
    </row>
    <row r="22" ht="27.75" customHeight="1" spans="1:26">
      <c r="A22" s="85">
        <v>15</v>
      </c>
      <c r="B22" s="86">
        <v>43293</v>
      </c>
      <c r="C22" s="87">
        <v>435</v>
      </c>
      <c r="D22" s="87">
        <v>435</v>
      </c>
      <c r="E22" s="87">
        <v>0</v>
      </c>
      <c r="F22" s="88" t="s">
        <v>56</v>
      </c>
      <c r="G22" s="93">
        <f t="shared" si="36"/>
        <v>1</v>
      </c>
      <c r="H22" s="91">
        <v>0</v>
      </c>
      <c r="I22" s="95" t="s">
        <v>35</v>
      </c>
      <c r="J22" s="88" t="s">
        <v>78</v>
      </c>
      <c r="K22" s="87">
        <v>636</v>
      </c>
      <c r="L22" s="87">
        <v>343</v>
      </c>
      <c r="M22" s="87">
        <v>471</v>
      </c>
      <c r="N22" s="87">
        <v>264</v>
      </c>
      <c r="O22" s="88" t="s">
        <v>79</v>
      </c>
      <c r="P22" s="89">
        <v>0.7406</v>
      </c>
      <c r="Q22" s="91">
        <v>0.0341</v>
      </c>
      <c r="R22" s="98" t="s">
        <v>28</v>
      </c>
      <c r="S22" s="88" t="s">
        <v>80</v>
      </c>
      <c r="T22" s="87">
        <v>4922</v>
      </c>
      <c r="U22" s="87">
        <v>3242</v>
      </c>
      <c r="V22" s="88" t="s">
        <v>81</v>
      </c>
      <c r="W22" s="89">
        <f t="shared" si="33"/>
        <v>0.658675335229581</v>
      </c>
      <c r="X22" s="91">
        <v>0.0083</v>
      </c>
      <c r="Y22" s="96" t="s">
        <v>31</v>
      </c>
      <c r="Z22" s="105"/>
    </row>
    <row r="23" ht="27.75" customHeight="1" spans="1:26">
      <c r="A23" s="85">
        <v>16</v>
      </c>
      <c r="B23" s="86">
        <v>43300</v>
      </c>
      <c r="C23" s="87">
        <v>435</v>
      </c>
      <c r="D23" s="87">
        <v>435</v>
      </c>
      <c r="E23" s="87">
        <v>0</v>
      </c>
      <c r="F23" s="88" t="s">
        <v>56</v>
      </c>
      <c r="G23" s="93">
        <f t="shared" si="36"/>
        <v>1</v>
      </c>
      <c r="H23" s="91">
        <v>0</v>
      </c>
      <c r="I23" s="95" t="s">
        <v>35</v>
      </c>
      <c r="J23" s="88" t="s">
        <v>78</v>
      </c>
      <c r="K23" s="87">
        <v>917</v>
      </c>
      <c r="L23" s="87">
        <v>281</v>
      </c>
      <c r="M23" s="87">
        <v>708</v>
      </c>
      <c r="N23" s="87">
        <v>237</v>
      </c>
      <c r="O23" s="88" t="s">
        <v>82</v>
      </c>
      <c r="P23" s="89">
        <v>0.7721</v>
      </c>
      <c r="Q23" s="91">
        <v>0.0315</v>
      </c>
      <c r="R23" s="98" t="s">
        <v>28</v>
      </c>
      <c r="S23" s="88" t="s">
        <v>83</v>
      </c>
      <c r="T23" s="87">
        <v>5203</v>
      </c>
      <c r="U23" s="87">
        <v>3479</v>
      </c>
      <c r="V23" s="88" t="s">
        <v>84</v>
      </c>
      <c r="W23" s="89">
        <f t="shared" si="33"/>
        <v>0.668652700365174</v>
      </c>
      <c r="X23" s="91">
        <v>0.01</v>
      </c>
      <c r="Y23" s="96" t="s">
        <v>31</v>
      </c>
      <c r="Z23" s="105"/>
    </row>
    <row r="24" ht="27.75" customHeight="1" spans="1:26">
      <c r="A24" s="85">
        <v>17</v>
      </c>
      <c r="B24" s="86">
        <v>43307</v>
      </c>
      <c r="C24" s="87">
        <v>435</v>
      </c>
      <c r="D24" s="87">
        <v>435</v>
      </c>
      <c r="E24" s="87">
        <v>0</v>
      </c>
      <c r="F24" s="88" t="s">
        <v>56</v>
      </c>
      <c r="G24" s="93">
        <f t="shared" si="36"/>
        <v>1</v>
      </c>
      <c r="H24" s="91">
        <v>0</v>
      </c>
      <c r="I24" s="95" t="s">
        <v>35</v>
      </c>
      <c r="J24" s="88" t="s">
        <v>85</v>
      </c>
      <c r="K24" s="87">
        <v>1262</v>
      </c>
      <c r="L24" s="87">
        <v>345</v>
      </c>
      <c r="M24" s="87">
        <v>913</v>
      </c>
      <c r="N24" s="87">
        <v>205</v>
      </c>
      <c r="O24" s="88" t="s">
        <v>86</v>
      </c>
      <c r="P24" s="89">
        <v>0.7235</v>
      </c>
      <c r="Q24" s="91">
        <f t="shared" ref="Q24:Q25" si="38">P24-P23</f>
        <v>-0.0486</v>
      </c>
      <c r="R24" s="103" t="s">
        <v>25</v>
      </c>
      <c r="S24" s="88" t="s">
        <v>83</v>
      </c>
      <c r="T24" s="87">
        <v>5548</v>
      </c>
      <c r="U24" s="87">
        <v>3684</v>
      </c>
      <c r="V24" s="88" t="s">
        <v>87</v>
      </c>
      <c r="W24" s="89">
        <f t="shared" si="33"/>
        <v>0.664023071377073</v>
      </c>
      <c r="X24" s="91">
        <v>-0.0047</v>
      </c>
      <c r="Y24" s="103" t="s">
        <v>25</v>
      </c>
      <c r="Z24" s="105"/>
    </row>
    <row r="25" ht="27.75" customHeight="1" spans="1:26">
      <c r="A25" s="85">
        <v>18</v>
      </c>
      <c r="B25" s="86">
        <v>43312</v>
      </c>
      <c r="C25" s="87">
        <v>435</v>
      </c>
      <c r="D25" s="87">
        <v>435</v>
      </c>
      <c r="E25" s="87">
        <v>0</v>
      </c>
      <c r="F25" s="88" t="s">
        <v>56</v>
      </c>
      <c r="G25" s="93">
        <f t="shared" si="36"/>
        <v>1</v>
      </c>
      <c r="H25" s="91">
        <v>0</v>
      </c>
      <c r="I25" s="95" t="s">
        <v>35</v>
      </c>
      <c r="J25" s="88" t="s">
        <v>78</v>
      </c>
      <c r="K25" s="87">
        <v>1408</v>
      </c>
      <c r="L25" s="87">
        <v>146</v>
      </c>
      <c r="M25" s="87">
        <v>994</v>
      </c>
      <c r="N25" s="87">
        <v>81</v>
      </c>
      <c r="O25" s="88" t="s">
        <v>88</v>
      </c>
      <c r="P25" s="89">
        <v>0.706</v>
      </c>
      <c r="Q25" s="91">
        <f t="shared" si="38"/>
        <v>-0.0175000000000001</v>
      </c>
      <c r="R25" s="103" t="s">
        <v>25</v>
      </c>
      <c r="S25" s="88" t="s">
        <v>83</v>
      </c>
      <c r="T25" s="87">
        <v>5694</v>
      </c>
      <c r="U25" s="87">
        <v>3765</v>
      </c>
      <c r="V25" s="88" t="s">
        <v>89</v>
      </c>
      <c r="W25" s="89">
        <f t="shared" si="33"/>
        <v>0.661222339304531</v>
      </c>
      <c r="X25" s="91">
        <v>-0.0028</v>
      </c>
      <c r="Y25" s="103" t="s">
        <v>25</v>
      </c>
      <c r="Z25" s="105"/>
    </row>
    <row r="26" ht="27.75" customHeight="1" spans="1:26">
      <c r="A26" s="85">
        <v>19</v>
      </c>
      <c r="B26" s="86">
        <v>43314</v>
      </c>
      <c r="C26" s="87">
        <v>435</v>
      </c>
      <c r="D26" s="87">
        <v>435</v>
      </c>
      <c r="E26" s="87">
        <v>0</v>
      </c>
      <c r="F26" s="88" t="s">
        <v>56</v>
      </c>
      <c r="G26" s="93">
        <f t="shared" si="36"/>
        <v>1</v>
      </c>
      <c r="H26" s="91">
        <v>0</v>
      </c>
      <c r="I26" s="95" t="s">
        <v>35</v>
      </c>
      <c r="J26" s="88" t="s">
        <v>90</v>
      </c>
      <c r="K26" s="87">
        <v>76</v>
      </c>
      <c r="L26" s="87">
        <v>0</v>
      </c>
      <c r="M26" s="87">
        <v>58</v>
      </c>
      <c r="N26" s="87">
        <v>0</v>
      </c>
      <c r="O26" s="88" t="s">
        <v>91</v>
      </c>
      <c r="P26" s="89">
        <v>0.7632</v>
      </c>
      <c r="Q26" s="104">
        <v>0</v>
      </c>
      <c r="R26" s="97" t="s">
        <v>48</v>
      </c>
      <c r="S26" s="88" t="s">
        <v>83</v>
      </c>
      <c r="T26" s="87">
        <v>5770</v>
      </c>
      <c r="U26" s="87">
        <v>3823</v>
      </c>
      <c r="V26" s="88" t="s">
        <v>87</v>
      </c>
      <c r="W26" s="89">
        <f t="shared" si="33"/>
        <v>0.662564991334489</v>
      </c>
      <c r="X26" s="91">
        <v>0.0014</v>
      </c>
      <c r="Y26" s="96" t="s">
        <v>31</v>
      </c>
      <c r="Z26" s="105" t="s">
        <v>50</v>
      </c>
    </row>
    <row r="27" ht="27.75" customHeight="1" spans="1:26">
      <c r="A27" s="85">
        <v>20</v>
      </c>
      <c r="B27" s="86">
        <v>43321</v>
      </c>
      <c r="C27" s="87">
        <v>438</v>
      </c>
      <c r="D27" s="87">
        <v>436</v>
      </c>
      <c r="E27" s="87">
        <f>D27-D26</f>
        <v>1</v>
      </c>
      <c r="F27" s="88" t="s">
        <v>92</v>
      </c>
      <c r="G27" s="89">
        <f t="shared" ref="G27" si="39">D27/C27</f>
        <v>0.995433789954338</v>
      </c>
      <c r="H27" s="91">
        <f>(G27-G26)</f>
        <v>-0.00456621004566216</v>
      </c>
      <c r="I27" s="96" t="s">
        <v>25</v>
      </c>
      <c r="J27" s="88" t="s">
        <v>93</v>
      </c>
      <c r="K27" s="87">
        <v>232</v>
      </c>
      <c r="L27" s="87">
        <f>K27-K26</f>
        <v>156</v>
      </c>
      <c r="M27" s="87">
        <v>184</v>
      </c>
      <c r="N27" s="87">
        <f>M27-M26</f>
        <v>126</v>
      </c>
      <c r="O27" s="88" t="s">
        <v>94</v>
      </c>
      <c r="P27" s="89">
        <f>M27/K27</f>
        <v>0.793103448275862</v>
      </c>
      <c r="Q27" s="91">
        <f>P27-P26</f>
        <v>0.0299034482758621</v>
      </c>
      <c r="R27" s="98" t="s">
        <v>28</v>
      </c>
      <c r="S27" s="88" t="s">
        <v>83</v>
      </c>
      <c r="T27" s="87">
        <v>5926</v>
      </c>
      <c r="U27" s="87">
        <v>3949</v>
      </c>
      <c r="V27" s="88" t="s">
        <v>87</v>
      </c>
      <c r="W27" s="89">
        <f t="shared" ref="W27" si="40">U27/T27</f>
        <v>0.666385420182248</v>
      </c>
      <c r="X27" s="91">
        <f>W27-W26</f>
        <v>0.00382042884775891</v>
      </c>
      <c r="Y27" s="96" t="s">
        <v>31</v>
      </c>
      <c r="Z27" s="105"/>
    </row>
    <row r="28" ht="27.75" customHeight="1" spans="1:26">
      <c r="A28" s="85">
        <v>21</v>
      </c>
      <c r="B28" s="86">
        <v>43327</v>
      </c>
      <c r="C28" s="87">
        <v>438</v>
      </c>
      <c r="D28" s="87">
        <v>436</v>
      </c>
      <c r="E28" s="87">
        <f>D28-D27</f>
        <v>0</v>
      </c>
      <c r="F28" s="88" t="s">
        <v>95</v>
      </c>
      <c r="G28" s="89">
        <f t="shared" ref="G28" si="41">D28/C28</f>
        <v>0.995433789954338</v>
      </c>
      <c r="H28" s="91">
        <f>(G28-G27)</f>
        <v>0</v>
      </c>
      <c r="I28" s="95" t="s">
        <v>35</v>
      </c>
      <c r="J28" s="88" t="s">
        <v>96</v>
      </c>
      <c r="K28" s="87">
        <v>463</v>
      </c>
      <c r="L28" s="87">
        <f>K28-K27</f>
        <v>231</v>
      </c>
      <c r="M28" s="87">
        <v>378</v>
      </c>
      <c r="N28" s="87">
        <f>M28-M27</f>
        <v>194</v>
      </c>
      <c r="O28" s="88" t="s">
        <v>97</v>
      </c>
      <c r="P28" s="89">
        <f>M28/K28</f>
        <v>0.816414686825054</v>
      </c>
      <c r="Q28" s="91">
        <f>P28-P27</f>
        <v>0.0233112385491919</v>
      </c>
      <c r="R28" s="98" t="s">
        <v>28</v>
      </c>
      <c r="S28" s="88" t="s">
        <v>83</v>
      </c>
      <c r="T28" s="87">
        <v>6157</v>
      </c>
      <c r="U28" s="87">
        <v>4143</v>
      </c>
      <c r="V28" s="88" t="s">
        <v>87</v>
      </c>
      <c r="W28" s="89">
        <f t="shared" ref="W28" si="42">U28/T28</f>
        <v>0.672892642520708</v>
      </c>
      <c r="X28" s="91">
        <f>W28-W27</f>
        <v>0.00650722233846046</v>
      </c>
      <c r="Y28" s="96" t="s">
        <v>31</v>
      </c>
      <c r="Z28" s="105"/>
    </row>
    <row r="29" ht="31.5" spans="1:26">
      <c r="A29" s="85">
        <v>22</v>
      </c>
      <c r="B29" s="86">
        <v>43335</v>
      </c>
      <c r="C29" s="87">
        <v>443</v>
      </c>
      <c r="D29" s="87">
        <v>443</v>
      </c>
      <c r="E29" s="87">
        <f>D29-D28</f>
        <v>7</v>
      </c>
      <c r="F29" s="88" t="s">
        <v>56</v>
      </c>
      <c r="G29" s="93">
        <f t="shared" ref="G29" si="43">D29/C29</f>
        <v>1</v>
      </c>
      <c r="H29" s="91">
        <f>(G29-G28)</f>
        <v>0.00456621004566216</v>
      </c>
      <c r="I29" s="98" t="s">
        <v>28</v>
      </c>
      <c r="J29" s="88" t="s">
        <v>98</v>
      </c>
      <c r="K29" s="87">
        <v>665</v>
      </c>
      <c r="L29" s="87">
        <f>K29-K28</f>
        <v>202</v>
      </c>
      <c r="M29" s="87">
        <v>546</v>
      </c>
      <c r="N29" s="87">
        <f>M29-M28</f>
        <v>168</v>
      </c>
      <c r="O29" s="88" t="s">
        <v>99</v>
      </c>
      <c r="P29" s="89">
        <f>M29/K29</f>
        <v>0.821052631578947</v>
      </c>
      <c r="Q29" s="91">
        <f>P29-P28</f>
        <v>0.00463794475389334</v>
      </c>
      <c r="R29" s="98" t="s">
        <v>28</v>
      </c>
      <c r="S29" s="88" t="s">
        <v>83</v>
      </c>
      <c r="T29" s="87">
        <v>6359</v>
      </c>
      <c r="U29" s="87">
        <v>4311</v>
      </c>
      <c r="V29" s="88" t="s">
        <v>100</v>
      </c>
      <c r="W29" s="89">
        <f t="shared" ref="W29" si="44">U29/T29</f>
        <v>0.677936782512974</v>
      </c>
      <c r="X29" s="91">
        <f>W29-W28</f>
        <v>0.00504413999226561</v>
      </c>
      <c r="Y29" s="96" t="s">
        <v>31</v>
      </c>
      <c r="Z29" s="105"/>
    </row>
  </sheetData>
  <mergeCells count="21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A2:A4"/>
    <mergeCell ref="B2:B4"/>
    <mergeCell ref="C3:C4"/>
    <mergeCell ref="U3:U4"/>
  </mergeCells>
  <printOptions horizontalCentered="1"/>
  <pageMargins left="0.196527777777778" right="0.196527777777778" top="0.329861111111111" bottom="0.489583333333333" header="0.209722222222222" footer="0.229861111111111"/>
  <pageSetup paperSize="8" orientation="landscape"/>
  <headerFooter alignWithMargins="0" scaleWithDoc="0">
    <oddFooter>&amp;L&amp;"楷体_GB2312,常规"&amp;14统计时间：2018年8月23日18时&amp;C&amp;"楷体_GB2312,常规"&amp;14数据来源：甘肃政务服务网联通申报情况排行榜&amp;R&amp;"楷体_GB2312,常规"&amp;14统计单位：合水县人民政府政务服务中心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pane xSplit="1" topLeftCell="B1" activePane="topRight" state="frozen"/>
      <selection/>
      <selection pane="topRight" activeCell="A1" sqref="A1:R1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102</v>
      </c>
      <c r="B2" s="5" t="s">
        <v>103</v>
      </c>
      <c r="C2" s="6" t="s">
        <v>104</v>
      </c>
      <c r="D2" s="7"/>
      <c r="E2" s="7"/>
      <c r="F2" s="8"/>
      <c r="G2" s="6" t="s">
        <v>105</v>
      </c>
      <c r="H2" s="7"/>
      <c r="I2" s="7"/>
      <c r="J2" s="7"/>
      <c r="K2" s="8"/>
      <c r="L2" s="48" t="s">
        <v>106</v>
      </c>
      <c r="M2" s="48"/>
      <c r="N2" s="48"/>
      <c r="O2" s="48"/>
      <c r="P2" s="48"/>
      <c r="Q2" s="5" t="s">
        <v>107</v>
      </c>
      <c r="R2" s="52" t="s">
        <v>108</v>
      </c>
    </row>
    <row r="3" ht="30" customHeight="1" spans="1:18">
      <c r="A3" s="9"/>
      <c r="B3" s="10"/>
      <c r="C3" s="11" t="s">
        <v>109</v>
      </c>
      <c r="D3" s="12" t="s">
        <v>110</v>
      </c>
      <c r="E3" s="13" t="s">
        <v>111</v>
      </c>
      <c r="F3" s="14"/>
      <c r="G3" s="13" t="s">
        <v>112</v>
      </c>
      <c r="H3" s="14"/>
      <c r="I3" s="12" t="s">
        <v>113</v>
      </c>
      <c r="J3" s="13" t="s">
        <v>114</v>
      </c>
      <c r="K3" s="14"/>
      <c r="L3" s="11" t="s">
        <v>115</v>
      </c>
      <c r="M3" s="11"/>
      <c r="N3" s="16" t="s">
        <v>116</v>
      </c>
      <c r="O3" s="11" t="s">
        <v>117</v>
      </c>
      <c r="P3" s="11"/>
      <c r="Q3" s="10"/>
      <c r="R3" s="53"/>
    </row>
    <row r="4" ht="30" customHeight="1" spans="1:18">
      <c r="A4" s="15"/>
      <c r="B4" s="10"/>
      <c r="C4" s="12"/>
      <c r="D4" s="10"/>
      <c r="E4" s="16" t="s">
        <v>118</v>
      </c>
      <c r="F4" s="16" t="s">
        <v>119</v>
      </c>
      <c r="G4" s="16" t="s">
        <v>118</v>
      </c>
      <c r="H4" s="16" t="s">
        <v>120</v>
      </c>
      <c r="I4" s="10"/>
      <c r="J4" s="16" t="s">
        <v>118</v>
      </c>
      <c r="K4" s="16" t="s">
        <v>119</v>
      </c>
      <c r="L4" s="16" t="s">
        <v>118</v>
      </c>
      <c r="M4" s="16" t="s">
        <v>121</v>
      </c>
      <c r="N4" s="49"/>
      <c r="O4" s="16" t="s">
        <v>118</v>
      </c>
      <c r="P4" s="16" t="s">
        <v>119</v>
      </c>
      <c r="Q4" s="54"/>
      <c r="R4" s="55"/>
    </row>
    <row r="5" ht="39.75" customHeight="1" spans="1:18">
      <c r="A5" s="17">
        <v>1</v>
      </c>
      <c r="B5" s="18" t="s">
        <v>122</v>
      </c>
      <c r="C5" s="19">
        <f>SUM(C6:C43)</f>
        <v>443</v>
      </c>
      <c r="D5" s="19">
        <f>SUM(D6:D43)</f>
        <v>443</v>
      </c>
      <c r="E5" s="20" t="s">
        <v>123</v>
      </c>
      <c r="F5" s="21">
        <f t="shared" ref="F5:F38" si="0">D5/C5</f>
        <v>1</v>
      </c>
      <c r="G5" s="22" t="s">
        <v>98</v>
      </c>
      <c r="H5" s="19">
        <f>SUM(H6:H43)</f>
        <v>665</v>
      </c>
      <c r="I5" s="19">
        <f>SUM(I6:I43)</f>
        <v>546</v>
      </c>
      <c r="J5" s="22" t="s">
        <v>124</v>
      </c>
      <c r="K5" s="50">
        <f>I5/H5</f>
        <v>0.821052631578947</v>
      </c>
      <c r="L5" s="20" t="s">
        <v>125</v>
      </c>
      <c r="M5" s="19">
        <f>SUM(M6:M43)</f>
        <v>6359</v>
      </c>
      <c r="N5" s="19">
        <f>SUM(N6:N43)</f>
        <v>4311</v>
      </c>
      <c r="O5" s="51" t="s">
        <v>84</v>
      </c>
      <c r="P5" s="50">
        <f>N5/M5</f>
        <v>0.677936782512974</v>
      </c>
      <c r="Q5" s="56" t="s">
        <v>126</v>
      </c>
      <c r="R5" s="57"/>
    </row>
    <row r="6" ht="31.5" customHeight="1" spans="1:20">
      <c r="A6" s="23">
        <v>2</v>
      </c>
      <c r="B6" s="24" t="s">
        <v>127</v>
      </c>
      <c r="C6" s="25">
        <v>60</v>
      </c>
      <c r="D6" s="25">
        <v>60</v>
      </c>
      <c r="E6" s="25" t="s">
        <v>126</v>
      </c>
      <c r="F6" s="21">
        <f t="shared" si="0"/>
        <v>1</v>
      </c>
      <c r="G6" s="25" t="s">
        <v>126</v>
      </c>
      <c r="H6" s="19">
        <v>175</v>
      </c>
      <c r="I6" s="19">
        <v>166</v>
      </c>
      <c r="J6" s="25" t="s">
        <v>126</v>
      </c>
      <c r="K6" s="50">
        <f t="shared" ref="K6:K8" si="1">I6/H6</f>
        <v>0.948571428571429</v>
      </c>
      <c r="L6" s="25" t="s">
        <v>126</v>
      </c>
      <c r="M6" s="19">
        <v>1242</v>
      </c>
      <c r="N6" s="19">
        <v>890</v>
      </c>
      <c r="O6" s="25" t="s">
        <v>126</v>
      </c>
      <c r="P6" s="29">
        <f t="shared" ref="P6:P38" si="2">N6/M6</f>
        <v>0.71658615136876</v>
      </c>
      <c r="Q6" s="26" t="s">
        <v>128</v>
      </c>
      <c r="R6" s="58"/>
      <c r="S6" s="59"/>
      <c r="T6" s="59"/>
    </row>
    <row r="7" ht="31.5" customHeight="1" spans="1:20">
      <c r="A7" s="17">
        <v>3</v>
      </c>
      <c r="B7" s="24" t="s">
        <v>129</v>
      </c>
      <c r="C7" s="25">
        <v>12</v>
      </c>
      <c r="D7" s="25">
        <v>12</v>
      </c>
      <c r="E7" s="25" t="s">
        <v>126</v>
      </c>
      <c r="F7" s="21">
        <f t="shared" si="0"/>
        <v>1</v>
      </c>
      <c r="G7" s="25" t="s">
        <v>126</v>
      </c>
      <c r="H7" s="19">
        <v>53</v>
      </c>
      <c r="I7" s="19">
        <v>53</v>
      </c>
      <c r="J7" s="25" t="s">
        <v>126</v>
      </c>
      <c r="K7" s="21">
        <f t="shared" si="1"/>
        <v>1</v>
      </c>
      <c r="L7" s="25" t="s">
        <v>126</v>
      </c>
      <c r="M7" s="19">
        <v>683</v>
      </c>
      <c r="N7" s="19">
        <v>264</v>
      </c>
      <c r="O7" s="25" t="s">
        <v>126</v>
      </c>
      <c r="P7" s="29">
        <f t="shared" si="2"/>
        <v>0.386530014641288</v>
      </c>
      <c r="Q7" s="26" t="s">
        <v>128</v>
      </c>
      <c r="R7" s="58"/>
      <c r="S7" s="59"/>
      <c r="T7" s="59"/>
    </row>
    <row r="8" ht="31.5" customHeight="1" spans="1:20">
      <c r="A8" s="23">
        <v>4</v>
      </c>
      <c r="B8" s="24" t="s">
        <v>130</v>
      </c>
      <c r="C8" s="25">
        <v>32</v>
      </c>
      <c r="D8" s="25">
        <v>32</v>
      </c>
      <c r="E8" s="25" t="s">
        <v>126</v>
      </c>
      <c r="F8" s="21">
        <f t="shared" si="0"/>
        <v>1</v>
      </c>
      <c r="G8" s="25" t="s">
        <v>126</v>
      </c>
      <c r="H8" s="19">
        <v>6</v>
      </c>
      <c r="I8" s="19">
        <v>6</v>
      </c>
      <c r="J8" s="25" t="s">
        <v>126</v>
      </c>
      <c r="K8" s="21">
        <f t="shared" si="1"/>
        <v>1</v>
      </c>
      <c r="L8" s="25" t="s">
        <v>126</v>
      </c>
      <c r="M8" s="19">
        <v>495</v>
      </c>
      <c r="N8" s="19">
        <v>263</v>
      </c>
      <c r="O8" s="25" t="s">
        <v>126</v>
      </c>
      <c r="P8" s="29">
        <f t="shared" si="2"/>
        <v>0.531313131313131</v>
      </c>
      <c r="Q8" s="26" t="s">
        <v>128</v>
      </c>
      <c r="R8" s="58"/>
      <c r="S8" s="59"/>
      <c r="T8" s="59"/>
    </row>
    <row r="9" ht="31.5" customHeight="1" spans="1:20">
      <c r="A9" s="17">
        <v>5</v>
      </c>
      <c r="B9" s="24" t="s">
        <v>131</v>
      </c>
      <c r="C9" s="25">
        <v>26</v>
      </c>
      <c r="D9" s="25">
        <v>26</v>
      </c>
      <c r="E9" s="25" t="s">
        <v>126</v>
      </c>
      <c r="F9" s="21">
        <f t="shared" si="0"/>
        <v>1</v>
      </c>
      <c r="G9" s="25" t="s">
        <v>126</v>
      </c>
      <c r="H9" s="19">
        <v>0</v>
      </c>
      <c r="I9" s="19">
        <v>0</v>
      </c>
      <c r="J9" s="25" t="s">
        <v>126</v>
      </c>
      <c r="K9" s="19">
        <v>0</v>
      </c>
      <c r="L9" s="25" t="s">
        <v>126</v>
      </c>
      <c r="M9" s="19">
        <v>96</v>
      </c>
      <c r="N9" s="19">
        <v>93</v>
      </c>
      <c r="O9" s="25" t="s">
        <v>126</v>
      </c>
      <c r="P9" s="29">
        <f t="shared" si="2"/>
        <v>0.96875</v>
      </c>
      <c r="Q9" s="26" t="s">
        <v>128</v>
      </c>
      <c r="R9" s="58"/>
      <c r="S9" s="59"/>
      <c r="T9" s="59"/>
    </row>
    <row r="10" ht="31.5" customHeight="1" spans="1:20">
      <c r="A10" s="23">
        <v>6</v>
      </c>
      <c r="B10" s="24" t="s">
        <v>132</v>
      </c>
      <c r="C10" s="25">
        <v>27</v>
      </c>
      <c r="D10" s="25">
        <v>27</v>
      </c>
      <c r="E10" s="25" t="s">
        <v>126</v>
      </c>
      <c r="F10" s="21">
        <f t="shared" si="0"/>
        <v>1</v>
      </c>
      <c r="G10" s="25" t="s">
        <v>126</v>
      </c>
      <c r="H10" s="19">
        <v>48</v>
      </c>
      <c r="I10" s="19">
        <v>48</v>
      </c>
      <c r="J10" s="25" t="s">
        <v>126</v>
      </c>
      <c r="K10" s="21">
        <f t="shared" ref="K10" si="3">I10/H10</f>
        <v>1</v>
      </c>
      <c r="L10" s="25" t="s">
        <v>126</v>
      </c>
      <c r="M10" s="19">
        <v>430</v>
      </c>
      <c r="N10" s="19">
        <v>327</v>
      </c>
      <c r="O10" s="25" t="s">
        <v>126</v>
      </c>
      <c r="P10" s="29">
        <f t="shared" si="2"/>
        <v>0.76046511627907</v>
      </c>
      <c r="Q10" s="26" t="s">
        <v>133</v>
      </c>
      <c r="R10" s="60" t="s">
        <v>134</v>
      </c>
      <c r="S10" s="59"/>
      <c r="T10" s="59"/>
    </row>
    <row r="11" ht="31.5" customHeight="1" spans="1:20">
      <c r="A11" s="17">
        <v>7</v>
      </c>
      <c r="B11" s="24" t="s">
        <v>135</v>
      </c>
      <c r="C11" s="25">
        <v>19</v>
      </c>
      <c r="D11" s="25">
        <v>19</v>
      </c>
      <c r="E11" s="25" t="s">
        <v>126</v>
      </c>
      <c r="F11" s="21">
        <f t="shared" si="0"/>
        <v>1</v>
      </c>
      <c r="G11" s="25" t="s">
        <v>126</v>
      </c>
      <c r="H11" s="19">
        <v>12</v>
      </c>
      <c r="I11" s="19">
        <v>12</v>
      </c>
      <c r="J11" s="25" t="s">
        <v>126</v>
      </c>
      <c r="K11" s="21">
        <v>1</v>
      </c>
      <c r="L11" s="25" t="s">
        <v>126</v>
      </c>
      <c r="M11" s="19">
        <v>76</v>
      </c>
      <c r="N11" s="19">
        <v>59</v>
      </c>
      <c r="O11" s="25" t="s">
        <v>126</v>
      </c>
      <c r="P11" s="29">
        <f t="shared" si="2"/>
        <v>0.776315789473684</v>
      </c>
      <c r="Q11" s="26" t="s">
        <v>128</v>
      </c>
      <c r="R11" s="58"/>
      <c r="S11" s="59"/>
      <c r="T11" s="59"/>
    </row>
    <row r="12" ht="31.5" customHeight="1" spans="1:20">
      <c r="A12" s="23">
        <v>8</v>
      </c>
      <c r="B12" s="24" t="s">
        <v>136</v>
      </c>
      <c r="C12" s="25">
        <v>4</v>
      </c>
      <c r="D12" s="25">
        <v>4</v>
      </c>
      <c r="E12" s="25" t="s">
        <v>126</v>
      </c>
      <c r="F12" s="21">
        <f t="shared" si="0"/>
        <v>1</v>
      </c>
      <c r="G12" s="25" t="s">
        <v>126</v>
      </c>
      <c r="H12" s="19">
        <v>11</v>
      </c>
      <c r="I12" s="19">
        <v>11</v>
      </c>
      <c r="J12" s="25" t="s">
        <v>126</v>
      </c>
      <c r="K12" s="21">
        <v>1</v>
      </c>
      <c r="L12" s="25" t="s">
        <v>126</v>
      </c>
      <c r="M12" s="19">
        <v>150</v>
      </c>
      <c r="N12" s="19">
        <v>147</v>
      </c>
      <c r="O12" s="25" t="s">
        <v>126</v>
      </c>
      <c r="P12" s="29">
        <f t="shared" si="2"/>
        <v>0.98</v>
      </c>
      <c r="Q12" s="26" t="s">
        <v>128</v>
      </c>
      <c r="R12" s="58"/>
      <c r="S12" s="59"/>
      <c r="T12" s="59"/>
    </row>
    <row r="13" ht="31.5" customHeight="1" spans="1:20">
      <c r="A13" s="17">
        <v>9</v>
      </c>
      <c r="B13" s="24" t="s">
        <v>137</v>
      </c>
      <c r="C13" s="26">
        <v>1</v>
      </c>
      <c r="D13" s="26">
        <v>1</v>
      </c>
      <c r="E13" s="26" t="s">
        <v>126</v>
      </c>
      <c r="F13" s="27">
        <f t="shared" si="0"/>
        <v>1</v>
      </c>
      <c r="G13" s="26" t="s">
        <v>126</v>
      </c>
      <c r="H13" s="28">
        <v>0</v>
      </c>
      <c r="I13" s="28">
        <v>0</v>
      </c>
      <c r="J13" s="26" t="s">
        <v>126</v>
      </c>
      <c r="K13" s="28">
        <v>0</v>
      </c>
      <c r="L13" s="26" t="s">
        <v>126</v>
      </c>
      <c r="M13" s="28">
        <v>0</v>
      </c>
      <c r="N13" s="28">
        <v>0</v>
      </c>
      <c r="O13" s="26" t="s">
        <v>126</v>
      </c>
      <c r="P13" s="28">
        <v>0</v>
      </c>
      <c r="Q13" s="61" t="s">
        <v>138</v>
      </c>
      <c r="R13" s="60" t="s">
        <v>139</v>
      </c>
      <c r="S13" s="59"/>
      <c r="T13" s="59"/>
    </row>
    <row r="14" ht="31.5" customHeight="1" spans="1:20">
      <c r="A14" s="23">
        <v>10</v>
      </c>
      <c r="B14" s="24" t="s">
        <v>140</v>
      </c>
      <c r="C14" s="25">
        <v>13</v>
      </c>
      <c r="D14" s="25">
        <v>13</v>
      </c>
      <c r="E14" s="25" t="s">
        <v>126</v>
      </c>
      <c r="F14" s="29">
        <f t="shared" si="0"/>
        <v>1</v>
      </c>
      <c r="G14" s="26" t="s">
        <v>126</v>
      </c>
      <c r="H14" s="19">
        <v>0</v>
      </c>
      <c r="I14" s="19">
        <v>0</v>
      </c>
      <c r="J14" s="26" t="s">
        <v>126</v>
      </c>
      <c r="K14" s="19">
        <v>0</v>
      </c>
      <c r="L14" s="26" t="s">
        <v>126</v>
      </c>
      <c r="M14" s="19">
        <v>1</v>
      </c>
      <c r="N14" s="19">
        <v>1</v>
      </c>
      <c r="O14" s="26" t="s">
        <v>126</v>
      </c>
      <c r="P14" s="21">
        <f>N14/M14</f>
        <v>1</v>
      </c>
      <c r="Q14" s="26" t="s">
        <v>128</v>
      </c>
      <c r="R14" s="58"/>
      <c r="S14" s="59"/>
      <c r="T14" s="59"/>
    </row>
    <row r="15" ht="31.5" customHeight="1" spans="1:20">
      <c r="A15" s="17">
        <v>11</v>
      </c>
      <c r="B15" s="24" t="s">
        <v>141</v>
      </c>
      <c r="C15" s="25">
        <v>16</v>
      </c>
      <c r="D15" s="25">
        <v>16</v>
      </c>
      <c r="E15" s="25" t="s">
        <v>126</v>
      </c>
      <c r="F15" s="21">
        <f t="shared" si="0"/>
        <v>1</v>
      </c>
      <c r="G15" s="25" t="s">
        <v>126</v>
      </c>
      <c r="H15" s="19">
        <v>1</v>
      </c>
      <c r="I15" s="19">
        <v>1</v>
      </c>
      <c r="J15" s="25" t="s">
        <v>126</v>
      </c>
      <c r="K15" s="21">
        <v>1</v>
      </c>
      <c r="L15" s="25" t="s">
        <v>126</v>
      </c>
      <c r="M15" s="19">
        <v>16</v>
      </c>
      <c r="N15" s="19">
        <v>8</v>
      </c>
      <c r="O15" s="25" t="s">
        <v>126</v>
      </c>
      <c r="P15" s="29">
        <f t="shared" si="2"/>
        <v>0.5</v>
      </c>
      <c r="Q15" s="26" t="s">
        <v>128</v>
      </c>
      <c r="R15" s="58"/>
      <c r="S15" s="59"/>
      <c r="T15" s="59"/>
    </row>
    <row r="16" ht="31.5" customHeight="1" spans="1:20">
      <c r="A16" s="23">
        <v>12</v>
      </c>
      <c r="B16" s="24" t="s">
        <v>142</v>
      </c>
      <c r="C16" s="25">
        <v>17</v>
      </c>
      <c r="D16" s="25">
        <v>17</v>
      </c>
      <c r="E16" s="25" t="s">
        <v>126</v>
      </c>
      <c r="F16" s="21">
        <f t="shared" si="0"/>
        <v>1</v>
      </c>
      <c r="G16" s="25" t="s">
        <v>126</v>
      </c>
      <c r="H16" s="19">
        <v>1</v>
      </c>
      <c r="I16" s="19">
        <v>1</v>
      </c>
      <c r="J16" s="25" t="s">
        <v>126</v>
      </c>
      <c r="K16" s="21">
        <v>1</v>
      </c>
      <c r="L16" s="25" t="s">
        <v>126</v>
      </c>
      <c r="M16" s="19">
        <v>6</v>
      </c>
      <c r="N16" s="19">
        <v>6</v>
      </c>
      <c r="O16" s="25" t="s">
        <v>126</v>
      </c>
      <c r="P16" s="21">
        <f t="shared" si="2"/>
        <v>1</v>
      </c>
      <c r="Q16" s="26" t="s">
        <v>128</v>
      </c>
      <c r="R16" s="58"/>
      <c r="S16" s="59"/>
      <c r="T16" s="59"/>
    </row>
    <row r="17" ht="31.5" customHeight="1" spans="1:20">
      <c r="A17" s="17">
        <v>13</v>
      </c>
      <c r="B17" s="24" t="s">
        <v>143</v>
      </c>
      <c r="C17" s="25">
        <v>5</v>
      </c>
      <c r="D17" s="25">
        <v>5</v>
      </c>
      <c r="E17" s="25" t="s">
        <v>126</v>
      </c>
      <c r="F17" s="21">
        <f t="shared" si="0"/>
        <v>1</v>
      </c>
      <c r="G17" s="25" t="s">
        <v>126</v>
      </c>
      <c r="H17" s="19">
        <v>4</v>
      </c>
      <c r="I17" s="19">
        <v>2</v>
      </c>
      <c r="J17" s="25" t="s">
        <v>126</v>
      </c>
      <c r="K17" s="29">
        <f>I17/H17</f>
        <v>0.5</v>
      </c>
      <c r="L17" s="25" t="s">
        <v>126</v>
      </c>
      <c r="M17" s="19">
        <v>71</v>
      </c>
      <c r="N17" s="19">
        <v>28</v>
      </c>
      <c r="O17" s="25" t="s">
        <v>126</v>
      </c>
      <c r="P17" s="29">
        <f t="shared" si="2"/>
        <v>0.394366197183099</v>
      </c>
      <c r="Q17" s="26" t="s">
        <v>128</v>
      </c>
      <c r="R17" s="58"/>
      <c r="S17" s="59"/>
      <c r="T17" s="59"/>
    </row>
    <row r="18" ht="31.5" customHeight="1" spans="1:20">
      <c r="A18" s="23">
        <v>14</v>
      </c>
      <c r="B18" s="30" t="s">
        <v>144</v>
      </c>
      <c r="C18" s="31">
        <v>7</v>
      </c>
      <c r="D18" s="31">
        <v>7</v>
      </c>
      <c r="E18" s="31" t="s">
        <v>126</v>
      </c>
      <c r="F18" s="21">
        <f t="shared" si="0"/>
        <v>1</v>
      </c>
      <c r="G18" s="25" t="s">
        <v>126</v>
      </c>
      <c r="H18" s="19">
        <v>0</v>
      </c>
      <c r="I18" s="19">
        <v>0</v>
      </c>
      <c r="J18" s="31" t="s">
        <v>126</v>
      </c>
      <c r="K18" s="19">
        <v>0</v>
      </c>
      <c r="L18" s="31" t="s">
        <v>126</v>
      </c>
      <c r="M18" s="19">
        <v>30</v>
      </c>
      <c r="N18" s="19">
        <v>0</v>
      </c>
      <c r="O18" s="31" t="s">
        <v>126</v>
      </c>
      <c r="P18" s="31">
        <v>0</v>
      </c>
      <c r="Q18" s="62" t="s">
        <v>128</v>
      </c>
      <c r="R18" s="63"/>
      <c r="S18" s="59"/>
      <c r="T18" s="59"/>
    </row>
    <row r="19" ht="31.5" customHeight="1" spans="1:20">
      <c r="A19" s="17">
        <v>15</v>
      </c>
      <c r="B19" s="32" t="s">
        <v>145</v>
      </c>
      <c r="C19" s="31">
        <v>31</v>
      </c>
      <c r="D19" s="31">
        <v>31</v>
      </c>
      <c r="E19" s="31" t="s">
        <v>126</v>
      </c>
      <c r="F19" s="29">
        <f t="shared" si="0"/>
        <v>1</v>
      </c>
      <c r="G19" s="25" t="s">
        <v>126</v>
      </c>
      <c r="H19" s="19">
        <v>0</v>
      </c>
      <c r="I19" s="19">
        <v>0</v>
      </c>
      <c r="J19" s="31" t="s">
        <v>126</v>
      </c>
      <c r="K19" s="19">
        <v>0</v>
      </c>
      <c r="L19" s="31" t="s">
        <v>126</v>
      </c>
      <c r="M19" s="19">
        <v>11</v>
      </c>
      <c r="N19" s="19">
        <v>9</v>
      </c>
      <c r="O19" s="31" t="s">
        <v>126</v>
      </c>
      <c r="P19" s="29">
        <f t="shared" si="2"/>
        <v>0.818181818181818</v>
      </c>
      <c r="Q19" s="62" t="s">
        <v>128</v>
      </c>
      <c r="R19" s="64"/>
      <c r="S19" s="59"/>
      <c r="T19" s="59"/>
    </row>
    <row r="20" ht="31.5" customHeight="1" spans="1:20">
      <c r="A20" s="23">
        <v>16</v>
      </c>
      <c r="B20" s="32" t="s">
        <v>146</v>
      </c>
      <c r="C20" s="31">
        <v>33</v>
      </c>
      <c r="D20" s="31">
        <v>33</v>
      </c>
      <c r="E20" s="31" t="s">
        <v>126</v>
      </c>
      <c r="F20" s="21">
        <f t="shared" si="0"/>
        <v>1</v>
      </c>
      <c r="G20" s="25" t="s">
        <v>126</v>
      </c>
      <c r="H20" s="19">
        <v>99</v>
      </c>
      <c r="I20" s="19">
        <v>23</v>
      </c>
      <c r="J20" s="31" t="s">
        <v>126</v>
      </c>
      <c r="K20" s="50">
        <f t="shared" ref="K20:K25" si="4">I20/H20</f>
        <v>0.232323232323232</v>
      </c>
      <c r="L20" s="31" t="s">
        <v>126</v>
      </c>
      <c r="M20" s="19">
        <v>384</v>
      </c>
      <c r="N20" s="19">
        <v>165</v>
      </c>
      <c r="O20" s="31" t="s">
        <v>126</v>
      </c>
      <c r="P20" s="29">
        <f t="shared" si="2"/>
        <v>0.4296875</v>
      </c>
      <c r="Q20" s="62" t="s">
        <v>128</v>
      </c>
      <c r="R20" s="64"/>
      <c r="S20" s="59"/>
      <c r="T20" s="59"/>
    </row>
    <row r="21" ht="31.5" customHeight="1" spans="1:20">
      <c r="A21" s="17">
        <v>17</v>
      </c>
      <c r="B21" s="24" t="s">
        <v>147</v>
      </c>
      <c r="C21" s="25">
        <v>16</v>
      </c>
      <c r="D21" s="25">
        <v>16</v>
      </c>
      <c r="E21" s="25" t="s">
        <v>126</v>
      </c>
      <c r="F21" s="21">
        <f t="shared" si="0"/>
        <v>1</v>
      </c>
      <c r="G21" s="25" t="s">
        <v>126</v>
      </c>
      <c r="H21" s="19">
        <v>31</v>
      </c>
      <c r="I21" s="19">
        <v>31</v>
      </c>
      <c r="J21" s="31" t="s">
        <v>126</v>
      </c>
      <c r="K21" s="21">
        <f t="shared" si="4"/>
        <v>1</v>
      </c>
      <c r="L21" s="31" t="s">
        <v>126</v>
      </c>
      <c r="M21" s="19">
        <v>311</v>
      </c>
      <c r="N21" s="19">
        <v>277</v>
      </c>
      <c r="O21" s="31" t="s">
        <v>126</v>
      </c>
      <c r="P21" s="29">
        <f t="shared" si="2"/>
        <v>0.890675241157556</v>
      </c>
      <c r="Q21" s="26" t="s">
        <v>133</v>
      </c>
      <c r="R21" s="65" t="s">
        <v>148</v>
      </c>
      <c r="S21" s="59"/>
      <c r="T21" s="59"/>
    </row>
    <row r="22" ht="31.5" customHeight="1" spans="1:20">
      <c r="A22" s="23">
        <v>18</v>
      </c>
      <c r="B22" s="24" t="s">
        <v>149</v>
      </c>
      <c r="C22" s="25">
        <v>7</v>
      </c>
      <c r="D22" s="25">
        <v>7</v>
      </c>
      <c r="E22" s="25" t="s">
        <v>126</v>
      </c>
      <c r="F22" s="21">
        <f t="shared" si="0"/>
        <v>1</v>
      </c>
      <c r="G22" s="25" t="s">
        <v>126</v>
      </c>
      <c r="H22" s="19">
        <v>79</v>
      </c>
      <c r="I22" s="19">
        <v>79</v>
      </c>
      <c r="J22" s="31" t="s">
        <v>126</v>
      </c>
      <c r="K22" s="21">
        <f t="shared" si="4"/>
        <v>1</v>
      </c>
      <c r="L22" s="31" t="s">
        <v>126</v>
      </c>
      <c r="M22" s="19">
        <v>795</v>
      </c>
      <c r="N22" s="19">
        <v>792</v>
      </c>
      <c r="O22" s="31" t="s">
        <v>126</v>
      </c>
      <c r="P22" s="29">
        <f t="shared" si="2"/>
        <v>0.99622641509434</v>
      </c>
      <c r="Q22" s="26" t="s">
        <v>133</v>
      </c>
      <c r="R22" s="66"/>
      <c r="S22" s="59"/>
      <c r="T22" s="59"/>
    </row>
    <row r="23" ht="31.5" customHeight="1" spans="1:20">
      <c r="A23" s="17">
        <v>19</v>
      </c>
      <c r="B23" s="24" t="s">
        <v>150</v>
      </c>
      <c r="C23" s="25">
        <v>3</v>
      </c>
      <c r="D23" s="25">
        <v>3</v>
      </c>
      <c r="E23" s="25" t="s">
        <v>126</v>
      </c>
      <c r="F23" s="21">
        <f t="shared" si="0"/>
        <v>1</v>
      </c>
      <c r="G23" s="25" t="s">
        <v>126</v>
      </c>
      <c r="H23" s="19">
        <v>1</v>
      </c>
      <c r="I23" s="19">
        <v>1</v>
      </c>
      <c r="J23" s="31" t="s">
        <v>126</v>
      </c>
      <c r="K23" s="21">
        <f t="shared" si="4"/>
        <v>1</v>
      </c>
      <c r="L23" s="31" t="s">
        <v>126</v>
      </c>
      <c r="M23" s="19">
        <v>7</v>
      </c>
      <c r="N23" s="19">
        <v>2</v>
      </c>
      <c r="O23" s="31" t="s">
        <v>126</v>
      </c>
      <c r="P23" s="29">
        <f t="shared" si="2"/>
        <v>0.285714285714286</v>
      </c>
      <c r="Q23" s="26" t="s">
        <v>133</v>
      </c>
      <c r="R23" s="67"/>
      <c r="S23" s="59"/>
      <c r="T23" s="59"/>
    </row>
    <row r="24" s="1" customFormat="1" ht="30.75" customHeight="1" spans="1:20">
      <c r="A24" s="23">
        <v>20</v>
      </c>
      <c r="B24" s="32" t="s">
        <v>151</v>
      </c>
      <c r="C24" s="31">
        <v>4</v>
      </c>
      <c r="D24" s="31">
        <v>4</v>
      </c>
      <c r="E24" s="31" t="s">
        <v>126</v>
      </c>
      <c r="F24" s="21">
        <f t="shared" si="0"/>
        <v>1</v>
      </c>
      <c r="G24" s="25" t="s">
        <v>126</v>
      </c>
      <c r="H24" s="19">
        <v>7</v>
      </c>
      <c r="I24" s="19">
        <v>7</v>
      </c>
      <c r="J24" s="31" t="s">
        <v>126</v>
      </c>
      <c r="K24" s="21">
        <f t="shared" si="4"/>
        <v>1</v>
      </c>
      <c r="L24" s="31" t="s">
        <v>126</v>
      </c>
      <c r="M24" s="19">
        <v>112</v>
      </c>
      <c r="N24" s="19">
        <v>111</v>
      </c>
      <c r="O24" s="31" t="s">
        <v>126</v>
      </c>
      <c r="P24" s="29">
        <f t="shared" si="2"/>
        <v>0.991071428571429</v>
      </c>
      <c r="Q24" s="62" t="s">
        <v>128</v>
      </c>
      <c r="R24" s="68"/>
      <c r="S24" s="59"/>
      <c r="T24" s="59"/>
    </row>
    <row r="25" ht="30.75" customHeight="1" spans="1:20">
      <c r="A25" s="17">
        <v>21</v>
      </c>
      <c r="B25" s="32" t="s">
        <v>152</v>
      </c>
      <c r="C25" s="31">
        <v>1</v>
      </c>
      <c r="D25" s="31">
        <v>1</v>
      </c>
      <c r="E25" s="31" t="s">
        <v>126</v>
      </c>
      <c r="F25" s="21">
        <f t="shared" si="0"/>
        <v>1</v>
      </c>
      <c r="G25" s="25" t="s">
        <v>126</v>
      </c>
      <c r="H25" s="19">
        <v>1</v>
      </c>
      <c r="I25" s="19">
        <v>1</v>
      </c>
      <c r="J25" s="31" t="s">
        <v>126</v>
      </c>
      <c r="K25" s="21">
        <f t="shared" si="4"/>
        <v>1</v>
      </c>
      <c r="L25" s="31" t="s">
        <v>126</v>
      </c>
      <c r="M25" s="19">
        <v>7</v>
      </c>
      <c r="N25" s="19">
        <v>6</v>
      </c>
      <c r="O25" s="31" t="s">
        <v>126</v>
      </c>
      <c r="P25" s="29">
        <f t="shared" si="2"/>
        <v>0.857142857142857</v>
      </c>
      <c r="Q25" s="62" t="s">
        <v>128</v>
      </c>
      <c r="R25" s="64"/>
      <c r="S25" s="59"/>
      <c r="T25" s="59"/>
    </row>
    <row r="26" ht="30.75" customHeight="1" spans="1:20">
      <c r="A26" s="23">
        <v>22</v>
      </c>
      <c r="B26" s="30" t="s">
        <v>153</v>
      </c>
      <c r="C26" s="31">
        <v>3</v>
      </c>
      <c r="D26" s="31">
        <v>3</v>
      </c>
      <c r="E26" s="31" t="s">
        <v>126</v>
      </c>
      <c r="F26" s="21">
        <f t="shared" si="0"/>
        <v>1</v>
      </c>
      <c r="G26" s="25" t="s">
        <v>126</v>
      </c>
      <c r="H26" s="19">
        <v>0</v>
      </c>
      <c r="I26" s="19">
        <v>0</v>
      </c>
      <c r="J26" s="31" t="s">
        <v>126</v>
      </c>
      <c r="K26" s="19">
        <v>0</v>
      </c>
      <c r="L26" s="31" t="s">
        <v>126</v>
      </c>
      <c r="M26" s="19">
        <v>2</v>
      </c>
      <c r="N26" s="19">
        <v>1</v>
      </c>
      <c r="O26" s="31" t="s">
        <v>126</v>
      </c>
      <c r="P26" s="29">
        <f t="shared" si="2"/>
        <v>0.5</v>
      </c>
      <c r="Q26" s="62" t="s">
        <v>128</v>
      </c>
      <c r="R26" s="64"/>
      <c r="S26" s="59"/>
      <c r="T26" s="59"/>
    </row>
    <row r="27" ht="30.75" customHeight="1" spans="1:20">
      <c r="A27" s="17">
        <v>23</v>
      </c>
      <c r="B27" s="30" t="s">
        <v>154</v>
      </c>
      <c r="C27" s="31">
        <v>9</v>
      </c>
      <c r="D27" s="31">
        <v>9</v>
      </c>
      <c r="E27" s="31" t="s">
        <v>126</v>
      </c>
      <c r="F27" s="21">
        <f t="shared" si="0"/>
        <v>1</v>
      </c>
      <c r="G27" s="25" t="s">
        <v>126</v>
      </c>
      <c r="H27" s="19">
        <v>6</v>
      </c>
      <c r="I27" s="19">
        <v>6</v>
      </c>
      <c r="J27" s="31" t="s">
        <v>126</v>
      </c>
      <c r="K27" s="21">
        <f>I27/H27</f>
        <v>1</v>
      </c>
      <c r="L27" s="31" t="s">
        <v>126</v>
      </c>
      <c r="M27" s="19">
        <v>126</v>
      </c>
      <c r="N27" s="19">
        <v>125</v>
      </c>
      <c r="O27" s="31" t="s">
        <v>126</v>
      </c>
      <c r="P27" s="29">
        <f t="shared" si="2"/>
        <v>0.992063492063492</v>
      </c>
      <c r="Q27" s="62" t="s">
        <v>128</v>
      </c>
      <c r="R27" s="69"/>
      <c r="S27" s="59"/>
      <c r="T27" s="59"/>
    </row>
    <row r="28" ht="30.75" customHeight="1" spans="1:20">
      <c r="A28" s="23">
        <v>24</v>
      </c>
      <c r="B28" s="32" t="s">
        <v>155</v>
      </c>
      <c r="C28" s="25" t="s">
        <v>126</v>
      </c>
      <c r="D28" s="25" t="s">
        <v>126</v>
      </c>
      <c r="E28" s="25" t="s">
        <v>126</v>
      </c>
      <c r="F28" s="25" t="s">
        <v>126</v>
      </c>
      <c r="G28" s="25" t="s">
        <v>126</v>
      </c>
      <c r="H28" s="19">
        <v>24</v>
      </c>
      <c r="I28" s="19">
        <v>0</v>
      </c>
      <c r="J28" s="31" t="s">
        <v>126</v>
      </c>
      <c r="K28" s="19">
        <v>0</v>
      </c>
      <c r="L28" s="31" t="s">
        <v>126</v>
      </c>
      <c r="M28" s="19">
        <v>523</v>
      </c>
      <c r="N28" s="19">
        <v>0</v>
      </c>
      <c r="O28" s="31" t="s">
        <v>126</v>
      </c>
      <c r="P28" s="25">
        <v>0</v>
      </c>
      <c r="Q28" s="70" t="s">
        <v>138</v>
      </c>
      <c r="R28" s="60" t="s">
        <v>139</v>
      </c>
      <c r="S28" s="59"/>
      <c r="T28" s="59"/>
    </row>
    <row r="29" ht="30.75" customHeight="1" spans="1:20">
      <c r="A29" s="17">
        <v>25</v>
      </c>
      <c r="B29" s="30" t="s">
        <v>156</v>
      </c>
      <c r="C29" s="31">
        <v>1</v>
      </c>
      <c r="D29" s="31">
        <v>1</v>
      </c>
      <c r="E29" s="31" t="s">
        <v>126</v>
      </c>
      <c r="F29" s="21">
        <f t="shared" si="0"/>
        <v>1</v>
      </c>
      <c r="G29" s="25" t="s">
        <v>126</v>
      </c>
      <c r="H29" s="19">
        <v>22</v>
      </c>
      <c r="I29" s="19">
        <v>16</v>
      </c>
      <c r="J29" s="31" t="s">
        <v>126</v>
      </c>
      <c r="K29" s="29">
        <f>I29/H29</f>
        <v>0.727272727272727</v>
      </c>
      <c r="L29" s="31" t="s">
        <v>126</v>
      </c>
      <c r="M29" s="19">
        <v>154</v>
      </c>
      <c r="N29" s="19">
        <v>136</v>
      </c>
      <c r="O29" s="31" t="s">
        <v>126</v>
      </c>
      <c r="P29" s="29">
        <f t="shared" si="2"/>
        <v>0.883116883116883</v>
      </c>
      <c r="Q29" s="62" t="s">
        <v>128</v>
      </c>
      <c r="R29" s="63"/>
      <c r="S29" s="59"/>
      <c r="T29" s="59"/>
    </row>
    <row r="30" s="1" customFormat="1" ht="30.75" customHeight="1" spans="1:20">
      <c r="A30" s="23">
        <v>26</v>
      </c>
      <c r="B30" s="30" t="s">
        <v>157</v>
      </c>
      <c r="C30" s="31">
        <v>4</v>
      </c>
      <c r="D30" s="31">
        <v>4</v>
      </c>
      <c r="E30" s="31" t="s">
        <v>126</v>
      </c>
      <c r="F30" s="21">
        <f t="shared" si="0"/>
        <v>1</v>
      </c>
      <c r="G30" s="25" t="s">
        <v>126</v>
      </c>
      <c r="H30" s="19">
        <v>1</v>
      </c>
      <c r="I30" s="19">
        <v>1</v>
      </c>
      <c r="J30" s="31" t="s">
        <v>126</v>
      </c>
      <c r="K30" s="21">
        <f>I30/H30</f>
        <v>1</v>
      </c>
      <c r="L30" s="31" t="s">
        <v>126</v>
      </c>
      <c r="M30" s="19">
        <v>47</v>
      </c>
      <c r="N30" s="19">
        <v>47</v>
      </c>
      <c r="O30" s="31" t="s">
        <v>126</v>
      </c>
      <c r="P30" s="21">
        <f t="shared" si="2"/>
        <v>1</v>
      </c>
      <c r="Q30" s="62" t="s">
        <v>128</v>
      </c>
      <c r="R30" s="71"/>
      <c r="S30" s="59"/>
      <c r="T30" s="59"/>
    </row>
    <row r="31" s="1" customFormat="1" ht="30.75" customHeight="1" spans="1:20">
      <c r="A31" s="17">
        <v>27</v>
      </c>
      <c r="B31" s="30" t="s">
        <v>158</v>
      </c>
      <c r="C31" s="31">
        <v>9</v>
      </c>
      <c r="D31" s="31">
        <v>9</v>
      </c>
      <c r="E31" s="31" t="s">
        <v>126</v>
      </c>
      <c r="F31" s="21">
        <f t="shared" si="0"/>
        <v>1</v>
      </c>
      <c r="G31" s="25" t="s">
        <v>126</v>
      </c>
      <c r="H31" s="19">
        <v>13</v>
      </c>
      <c r="I31" s="19">
        <v>13</v>
      </c>
      <c r="J31" s="31" t="s">
        <v>126</v>
      </c>
      <c r="K31" s="21">
        <f>I31/H31</f>
        <v>1</v>
      </c>
      <c r="L31" s="31" t="s">
        <v>126</v>
      </c>
      <c r="M31" s="19">
        <v>59</v>
      </c>
      <c r="N31" s="19">
        <v>54</v>
      </c>
      <c r="O31" s="31" t="s">
        <v>126</v>
      </c>
      <c r="P31" s="29">
        <f t="shared" si="2"/>
        <v>0.915254237288136</v>
      </c>
      <c r="Q31" s="62" t="s">
        <v>128</v>
      </c>
      <c r="R31" s="63"/>
      <c r="S31" s="59"/>
      <c r="T31" s="59"/>
    </row>
    <row r="32" ht="30.75" customHeight="1" spans="1:20">
      <c r="A32" s="23">
        <v>28</v>
      </c>
      <c r="B32" s="30" t="s">
        <v>159</v>
      </c>
      <c r="C32" s="31">
        <v>11</v>
      </c>
      <c r="D32" s="31">
        <v>11</v>
      </c>
      <c r="E32" s="31" t="s">
        <v>126</v>
      </c>
      <c r="F32" s="21">
        <f t="shared" si="0"/>
        <v>1</v>
      </c>
      <c r="G32" s="25" t="s">
        <v>126</v>
      </c>
      <c r="H32" s="19">
        <v>0</v>
      </c>
      <c r="I32" s="19">
        <v>0</v>
      </c>
      <c r="J32" s="31" t="s">
        <v>126</v>
      </c>
      <c r="K32" s="19">
        <v>0</v>
      </c>
      <c r="L32" s="31" t="s">
        <v>126</v>
      </c>
      <c r="M32" s="19">
        <v>34</v>
      </c>
      <c r="N32" s="19">
        <v>27</v>
      </c>
      <c r="O32" s="31" t="s">
        <v>126</v>
      </c>
      <c r="P32" s="29">
        <f t="shared" si="2"/>
        <v>0.794117647058823</v>
      </c>
      <c r="Q32" s="62" t="s">
        <v>128</v>
      </c>
      <c r="R32" s="63"/>
      <c r="S32" s="59"/>
      <c r="T32" s="59"/>
    </row>
    <row r="33" ht="30.75" customHeight="1" spans="1:20">
      <c r="A33" s="17">
        <v>29</v>
      </c>
      <c r="B33" s="30" t="s">
        <v>160</v>
      </c>
      <c r="C33" s="31">
        <v>1</v>
      </c>
      <c r="D33" s="31">
        <v>1</v>
      </c>
      <c r="E33" s="31" t="s">
        <v>126</v>
      </c>
      <c r="F33" s="21">
        <f t="shared" si="0"/>
        <v>1</v>
      </c>
      <c r="G33" s="25" t="s">
        <v>126</v>
      </c>
      <c r="H33" s="19">
        <v>0</v>
      </c>
      <c r="I33" s="19">
        <v>0</v>
      </c>
      <c r="J33" s="31" t="s">
        <v>126</v>
      </c>
      <c r="K33" s="19">
        <v>0</v>
      </c>
      <c r="L33" s="31" t="s">
        <v>126</v>
      </c>
      <c r="M33" s="19">
        <v>32</v>
      </c>
      <c r="N33" s="19">
        <v>32</v>
      </c>
      <c r="O33" s="31" t="s">
        <v>126</v>
      </c>
      <c r="P33" s="21">
        <f t="shared" si="2"/>
        <v>1</v>
      </c>
      <c r="Q33" s="62" t="s">
        <v>128</v>
      </c>
      <c r="R33" s="63"/>
      <c r="S33" s="59"/>
      <c r="T33" s="59"/>
    </row>
    <row r="34" ht="30.75" customHeight="1" spans="1:20">
      <c r="A34" s="23">
        <v>30</v>
      </c>
      <c r="B34" s="33" t="s">
        <v>161</v>
      </c>
      <c r="C34" s="25">
        <v>2</v>
      </c>
      <c r="D34" s="25">
        <v>2</v>
      </c>
      <c r="E34" s="25" t="s">
        <v>126</v>
      </c>
      <c r="F34" s="21">
        <f t="shared" si="0"/>
        <v>1</v>
      </c>
      <c r="G34" s="25" t="s">
        <v>126</v>
      </c>
      <c r="H34" s="19">
        <v>3</v>
      </c>
      <c r="I34" s="19">
        <v>1</v>
      </c>
      <c r="J34" s="31" t="s">
        <v>126</v>
      </c>
      <c r="K34" s="29">
        <f>I34/H34</f>
        <v>0.333333333333333</v>
      </c>
      <c r="L34" s="31" t="s">
        <v>126</v>
      </c>
      <c r="M34" s="19">
        <v>18</v>
      </c>
      <c r="N34" s="19">
        <v>3</v>
      </c>
      <c r="O34" s="31" t="s">
        <v>126</v>
      </c>
      <c r="P34" s="29">
        <f t="shared" si="2"/>
        <v>0.166666666666667</v>
      </c>
      <c r="Q34" s="26" t="s">
        <v>128</v>
      </c>
      <c r="R34" s="72"/>
      <c r="S34" s="59"/>
      <c r="T34" s="59"/>
    </row>
    <row r="35" s="1" customFormat="1" ht="30.75" customHeight="1" spans="1:20">
      <c r="A35" s="17">
        <v>31</v>
      </c>
      <c r="B35" s="24" t="s">
        <v>162</v>
      </c>
      <c r="C35" s="25">
        <v>15</v>
      </c>
      <c r="D35" s="25">
        <v>15</v>
      </c>
      <c r="E35" s="25" t="s">
        <v>126</v>
      </c>
      <c r="F35" s="21">
        <f t="shared" si="0"/>
        <v>1</v>
      </c>
      <c r="G35" s="25" t="s">
        <v>126</v>
      </c>
      <c r="H35" s="19">
        <v>0</v>
      </c>
      <c r="I35" s="19">
        <v>0</v>
      </c>
      <c r="J35" s="31" t="s">
        <v>126</v>
      </c>
      <c r="K35" s="19">
        <v>0</v>
      </c>
      <c r="L35" s="25" t="s">
        <v>126</v>
      </c>
      <c r="M35" s="19">
        <v>5</v>
      </c>
      <c r="N35" s="19">
        <v>4</v>
      </c>
      <c r="O35" s="25" t="s">
        <v>126</v>
      </c>
      <c r="P35" s="29">
        <f t="shared" si="2"/>
        <v>0.8</v>
      </c>
      <c r="Q35" s="26" t="s">
        <v>128</v>
      </c>
      <c r="R35" s="73"/>
      <c r="S35" s="59"/>
      <c r="T35" s="59"/>
    </row>
    <row r="36" s="1" customFormat="1" ht="30.75" customHeight="1" spans="1:20">
      <c r="A36" s="23">
        <v>32</v>
      </c>
      <c r="B36" s="33" t="s">
        <v>163</v>
      </c>
      <c r="C36" s="25">
        <v>38</v>
      </c>
      <c r="D36" s="25">
        <v>38</v>
      </c>
      <c r="E36" s="25" t="s">
        <v>126</v>
      </c>
      <c r="F36" s="21">
        <f t="shared" si="0"/>
        <v>1</v>
      </c>
      <c r="G36" s="25" t="s">
        <v>126</v>
      </c>
      <c r="H36" s="19">
        <v>0</v>
      </c>
      <c r="I36" s="19">
        <v>0</v>
      </c>
      <c r="J36" s="31" t="s">
        <v>126</v>
      </c>
      <c r="K36" s="19">
        <v>0</v>
      </c>
      <c r="L36" s="25" t="s">
        <v>126</v>
      </c>
      <c r="M36" s="19">
        <v>7</v>
      </c>
      <c r="N36" s="19">
        <v>5</v>
      </c>
      <c r="O36" s="25" t="s">
        <v>126</v>
      </c>
      <c r="P36" s="29">
        <f t="shared" si="2"/>
        <v>0.714285714285714</v>
      </c>
      <c r="Q36" s="26" t="s">
        <v>133</v>
      </c>
      <c r="R36" s="74" t="s">
        <v>164</v>
      </c>
      <c r="S36" s="59"/>
      <c r="T36" s="59"/>
    </row>
    <row r="37" ht="30.75" customHeight="1" spans="1:20">
      <c r="A37" s="17">
        <v>33</v>
      </c>
      <c r="B37" s="24" t="s">
        <v>165</v>
      </c>
      <c r="C37" s="25">
        <v>7</v>
      </c>
      <c r="D37" s="25">
        <v>7</v>
      </c>
      <c r="E37" s="25" t="s">
        <v>126</v>
      </c>
      <c r="F37" s="21">
        <f t="shared" si="0"/>
        <v>1</v>
      </c>
      <c r="G37" s="25" t="s">
        <v>126</v>
      </c>
      <c r="H37" s="19">
        <v>2</v>
      </c>
      <c r="I37" s="19">
        <v>2</v>
      </c>
      <c r="J37" s="31" t="s">
        <v>126</v>
      </c>
      <c r="K37" s="36">
        <v>1</v>
      </c>
      <c r="L37" s="25" t="s">
        <v>126</v>
      </c>
      <c r="M37" s="19">
        <v>7</v>
      </c>
      <c r="N37" s="19">
        <v>7</v>
      </c>
      <c r="O37" s="25" t="s">
        <v>126</v>
      </c>
      <c r="P37" s="21">
        <f t="shared" si="2"/>
        <v>1</v>
      </c>
      <c r="Q37" s="26" t="s">
        <v>128</v>
      </c>
      <c r="R37" s="58"/>
      <c r="S37" s="59"/>
      <c r="T37" s="59"/>
    </row>
    <row r="38" ht="30.75" customHeight="1" spans="1:20">
      <c r="A38" s="23">
        <v>34</v>
      </c>
      <c r="B38" s="34" t="s">
        <v>166</v>
      </c>
      <c r="C38" s="35">
        <v>2</v>
      </c>
      <c r="D38" s="35">
        <v>2</v>
      </c>
      <c r="E38" s="19" t="s">
        <v>126</v>
      </c>
      <c r="F38" s="36">
        <f t="shared" si="0"/>
        <v>1</v>
      </c>
      <c r="G38" s="37" t="s">
        <v>126</v>
      </c>
      <c r="H38" s="38">
        <v>65</v>
      </c>
      <c r="I38" s="19">
        <v>65</v>
      </c>
      <c r="J38" s="19" t="s">
        <v>126</v>
      </c>
      <c r="K38" s="36">
        <v>1</v>
      </c>
      <c r="L38" s="19" t="s">
        <v>126</v>
      </c>
      <c r="M38" s="19">
        <v>422</v>
      </c>
      <c r="N38" s="19">
        <v>422</v>
      </c>
      <c r="O38" s="19" t="s">
        <v>126</v>
      </c>
      <c r="P38" s="36">
        <f t="shared" si="2"/>
        <v>1</v>
      </c>
      <c r="Q38" s="41" t="s">
        <v>167</v>
      </c>
      <c r="R38" s="63"/>
      <c r="S38" s="59"/>
      <c r="T38" s="59"/>
    </row>
    <row r="39" ht="30.75" customHeight="1" spans="1:20">
      <c r="A39" s="17">
        <v>35</v>
      </c>
      <c r="B39" s="39" t="s">
        <v>168</v>
      </c>
      <c r="C39" s="28">
        <v>2</v>
      </c>
      <c r="D39" s="28">
        <v>2</v>
      </c>
      <c r="E39" s="28" t="s">
        <v>126</v>
      </c>
      <c r="F39" s="40">
        <v>1</v>
      </c>
      <c r="G39" s="41" t="s">
        <v>126</v>
      </c>
      <c r="H39" s="28">
        <v>0</v>
      </c>
      <c r="I39" s="28">
        <v>0</v>
      </c>
      <c r="J39" s="28" t="s">
        <v>126</v>
      </c>
      <c r="K39" s="28">
        <v>0</v>
      </c>
      <c r="L39" s="28" t="s">
        <v>126</v>
      </c>
      <c r="M39" s="28">
        <v>0</v>
      </c>
      <c r="N39" s="28">
        <v>0</v>
      </c>
      <c r="O39" s="28" t="s">
        <v>126</v>
      </c>
      <c r="P39" s="28">
        <v>0</v>
      </c>
      <c r="Q39" s="28" t="s">
        <v>169</v>
      </c>
      <c r="R39" s="75"/>
      <c r="S39" s="76"/>
      <c r="T39" s="76"/>
    </row>
    <row r="40" ht="30.75" customHeight="1" spans="1:20">
      <c r="A40" s="23">
        <v>36</v>
      </c>
      <c r="B40" s="42" t="s">
        <v>170</v>
      </c>
      <c r="C40" s="28">
        <v>1</v>
      </c>
      <c r="D40" s="28">
        <v>1</v>
      </c>
      <c r="E40" s="28" t="s">
        <v>126</v>
      </c>
      <c r="F40" s="40">
        <v>1</v>
      </c>
      <c r="G40" s="41" t="s">
        <v>126</v>
      </c>
      <c r="H40" s="28">
        <v>0</v>
      </c>
      <c r="I40" s="28">
        <v>0</v>
      </c>
      <c r="J40" s="28" t="s">
        <v>126</v>
      </c>
      <c r="K40" s="28">
        <v>0</v>
      </c>
      <c r="L40" s="28" t="s">
        <v>126</v>
      </c>
      <c r="M40" s="28">
        <v>0</v>
      </c>
      <c r="N40" s="28">
        <v>0</v>
      </c>
      <c r="O40" s="28" t="s">
        <v>126</v>
      </c>
      <c r="P40" s="28">
        <v>0</v>
      </c>
      <c r="Q40" s="28" t="s">
        <v>167</v>
      </c>
      <c r="R40" s="77"/>
      <c r="S40" s="76"/>
      <c r="T40" s="76"/>
    </row>
    <row r="41" ht="30.75" customHeight="1" spans="1:20">
      <c r="A41" s="17">
        <v>37</v>
      </c>
      <c r="B41" s="42" t="s">
        <v>171</v>
      </c>
      <c r="C41" s="28">
        <v>1</v>
      </c>
      <c r="D41" s="28">
        <v>1</v>
      </c>
      <c r="E41" s="28" t="s">
        <v>126</v>
      </c>
      <c r="F41" s="40">
        <v>1</v>
      </c>
      <c r="G41" s="41" t="s">
        <v>126</v>
      </c>
      <c r="H41" s="28">
        <v>0</v>
      </c>
      <c r="I41" s="28">
        <v>0</v>
      </c>
      <c r="J41" s="28" t="s">
        <v>126</v>
      </c>
      <c r="K41" s="28">
        <v>0</v>
      </c>
      <c r="L41" s="28" t="s">
        <v>126</v>
      </c>
      <c r="M41" s="28">
        <v>0</v>
      </c>
      <c r="N41" s="28">
        <v>0</v>
      </c>
      <c r="O41" s="28" t="s">
        <v>126</v>
      </c>
      <c r="P41" s="28">
        <v>0</v>
      </c>
      <c r="Q41" s="28" t="s">
        <v>169</v>
      </c>
      <c r="R41" s="63"/>
      <c r="S41" s="76"/>
      <c r="T41" s="76"/>
    </row>
    <row r="42" ht="30.75" customHeight="1" spans="1:20">
      <c r="A42" s="23">
        <v>38</v>
      </c>
      <c r="B42" s="42" t="s">
        <v>172</v>
      </c>
      <c r="C42" s="28">
        <v>1</v>
      </c>
      <c r="D42" s="28">
        <v>1</v>
      </c>
      <c r="E42" s="28" t="s">
        <v>126</v>
      </c>
      <c r="F42" s="40">
        <v>1</v>
      </c>
      <c r="G42" s="41" t="s">
        <v>126</v>
      </c>
      <c r="H42" s="28">
        <v>0</v>
      </c>
      <c r="I42" s="28">
        <v>0</v>
      </c>
      <c r="J42" s="28" t="s">
        <v>126</v>
      </c>
      <c r="K42" s="28">
        <v>0</v>
      </c>
      <c r="L42" s="28" t="s">
        <v>126</v>
      </c>
      <c r="M42" s="28">
        <v>0</v>
      </c>
      <c r="N42" s="28">
        <v>0</v>
      </c>
      <c r="O42" s="28" t="s">
        <v>126</v>
      </c>
      <c r="P42" s="28">
        <v>0</v>
      </c>
      <c r="Q42" s="28" t="s">
        <v>169</v>
      </c>
      <c r="R42" s="63"/>
      <c r="S42" s="76"/>
      <c r="T42" s="76"/>
    </row>
    <row r="43" ht="30.75" customHeight="1" spans="1:20">
      <c r="A43" s="43">
        <v>39</v>
      </c>
      <c r="B43" s="44" t="s">
        <v>173</v>
      </c>
      <c r="C43" s="45">
        <v>2</v>
      </c>
      <c r="D43" s="45">
        <v>2</v>
      </c>
      <c r="E43" s="45" t="s">
        <v>126</v>
      </c>
      <c r="F43" s="46">
        <v>1</v>
      </c>
      <c r="G43" s="47" t="s">
        <v>126</v>
      </c>
      <c r="H43" s="45">
        <v>0</v>
      </c>
      <c r="I43" s="45">
        <v>0</v>
      </c>
      <c r="J43" s="45" t="s">
        <v>126</v>
      </c>
      <c r="K43" s="28">
        <v>0</v>
      </c>
      <c r="L43" s="45" t="s">
        <v>126</v>
      </c>
      <c r="M43" s="45">
        <v>0</v>
      </c>
      <c r="N43" s="45">
        <v>0</v>
      </c>
      <c r="O43" s="45" t="s">
        <v>126</v>
      </c>
      <c r="P43" s="45">
        <v>0</v>
      </c>
      <c r="Q43" s="78" t="s">
        <v>174</v>
      </c>
      <c r="R43" s="79"/>
      <c r="S43" s="76"/>
      <c r="T43" s="76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rintOptions horizontalCentered="1"/>
  <pageMargins left="0.472222222222222" right="0.393055555555556" top="0.472222222222222" bottom="0.590277777777778" header="0.314583333333333" footer="0.314583333333333"/>
  <pageSetup paperSize="8" orientation="landscape"/>
  <headerFooter>
    <oddFooter>&amp;L&amp;"楷体_GB2312,常规"&amp;14统计时间：2018年8月23日18时&amp;C&amp;"楷体_GB2312,常规"&amp;14数据来源：甘肃政务服务网联通申报情况排行榜&amp;R&amp;"楷体_GB2312,常规"&amp;14统计单位：合水县人民政府政务服务中心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8月23日县级数据分析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2018-05-16T00:34:00Z</dcterms:created>
  <cp:lastPrinted>2018-08-24T02:19:00Z</cp:lastPrinted>
  <dcterms:modified xsi:type="dcterms:W3CDTF">2018-08-27T00:54:02Z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