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125"/>
  </bookViews>
  <sheets>
    <sheet name="7月12日县级数据分析" sheetId="1" r:id="rId1"/>
    <sheet name="甘肃政务服务网合水县子站事项在线申报办理情况排行榜" sheetId="2" r:id="rId2"/>
  </sheets>
  <definedNames>
    <definedName name="_xlnm.Print_Titles" localSheetId="0">'7月12日县级数据分析'!$1:4</definedName>
    <definedName name="_xlnm.Print_Titles" localSheetId="1">甘肃政务服务网合水县子站事项在线申报办理情况排行榜!$1:4</definedName>
  </definedNames>
  <calcPr calcId="144525"/>
</workbook>
</file>

<file path=xl/sharedStrings.xml><?xml version="1.0" encoding="utf-8"?>
<sst xmlns="http://schemas.openxmlformats.org/spreadsheetml/2006/main" count="165">
  <si>
    <t>甘肃政务服务网合水子站事项在线申报办理情况统计分析表</t>
  </si>
  <si>
    <t>序号</t>
  </si>
  <si>
    <t>日期</t>
  </si>
  <si>
    <t>行政权力事项</t>
  </si>
  <si>
    <t>本月办件情况</t>
  </si>
  <si>
    <t>累计办件情况</t>
  </si>
  <si>
    <t>备注</t>
  </si>
  <si>
    <t>依申请类事项数量</t>
  </si>
  <si>
    <t>可在线受理的依申请类事项</t>
  </si>
  <si>
    <t>可在线受理率</t>
  </si>
  <si>
    <t>办件量</t>
  </si>
  <si>
    <t>在线申报量</t>
  </si>
  <si>
    <t>在线申报率</t>
  </si>
  <si>
    <t>办件总量</t>
  </si>
  <si>
    <t>在线
申报量</t>
  </si>
  <si>
    <t>数量</t>
  </si>
  <si>
    <t>增
量</t>
  </si>
  <si>
    <t>位次</t>
  </si>
  <si>
    <t>比率</t>
  </si>
  <si>
    <t>增幅</t>
  </si>
  <si>
    <t>本月
总量</t>
  </si>
  <si>
    <t>增量</t>
  </si>
  <si>
    <t>本月在线申报量</t>
  </si>
  <si>
    <t>总量</t>
  </si>
  <si>
    <t>省第68名  市第8名</t>
  </si>
  <si>
    <t>—</t>
  </si>
  <si>
    <t>省第35名   市第6名</t>
  </si>
  <si>
    <t>省第40名  市第8名</t>
  </si>
  <si>
    <t>省第24名  市第5名</t>
  </si>
  <si>
    <t>省第59名  市第7名</t>
  </si>
  <si>
    <t>省第57名   市第8名</t>
  </si>
  <si>
    <t>省第26名  市第8名</t>
  </si>
  <si>
    <t>省第51名  市第7名</t>
  </si>
  <si>
    <t>数据跨月</t>
  </si>
  <si>
    <r>
      <rPr>
        <sz val="14"/>
        <rFont val="宋体"/>
        <charset val="134"/>
      </rPr>
      <t>↓</t>
    </r>
  </si>
  <si>
    <t>省第27名   市第8名</t>
  </si>
  <si>
    <t>省第44名  市第8名</t>
  </si>
  <si>
    <t>省第59名  市第8名</t>
  </si>
  <si>
    <r>
      <rPr>
        <sz val="14"/>
        <rFont val="宋体"/>
        <charset val="134"/>
      </rPr>
      <t>↑</t>
    </r>
  </si>
  <si>
    <t>事项调整</t>
  </si>
  <si>
    <t>省第85名  市第8名</t>
  </si>
  <si>
    <r>
      <rPr>
        <sz val="14"/>
        <rFont val="宋体"/>
        <charset val="134"/>
      </rPr>
      <t>→</t>
    </r>
  </si>
  <si>
    <t>省第19名   市第6名</t>
  </si>
  <si>
    <t>省第19名  市第8名</t>
  </si>
  <si>
    <t>↑</t>
  </si>
  <si>
    <t>省第51名  市第8名</t>
  </si>
  <si>
    <t>省第17名   市第4名</t>
  </si>
  <si>
    <t>省第13名  市第6名</t>
  </si>
  <si>
    <t>省第46名  市第8名</t>
  </si>
  <si>
    <t>省第9名  市第4名</t>
  </si>
  <si>
    <t>省第7名  市第3名</t>
  </si>
  <si>
    <t>省第13名   市第7名</t>
  </si>
  <si>
    <t>省第30名  市第7名</t>
  </si>
  <si>
    <t>省第18名  市第4名</t>
  </si>
  <si>
    <t>省第35名  市第7名</t>
  </si>
  <si>
    <t>-0.01%</t>
  </si>
  <si>
    <t>↓</t>
  </si>
  <si>
    <t>省第11名   市第7名</t>
  </si>
  <si>
    <t>省第28名  市第7名</t>
  </si>
  <si>
    <t>省第18名  市第5名</t>
  </si>
  <si>
    <t>省第31名  市第7名</t>
  </si>
  <si>
    <t>省第6名   市第2名</t>
  </si>
  <si>
    <t>省第29名  市第7名</t>
  </si>
  <si>
    <t>-</t>
  </si>
  <si>
    <t>省第17名  市第5名</t>
  </si>
  <si>
    <t>数据  跨月</t>
  </si>
  <si>
    <t>省第8名  市第1名</t>
  </si>
  <si>
    <t>省第9名   市第2名</t>
  </si>
  <si>
    <t>省第36名  市第8名</t>
  </si>
  <si>
    <t>省第15名  市第5名</t>
  </si>
  <si>
    <t>省第25名  市第7名</t>
  </si>
  <si>
    <t>省第1名  市第1名</t>
  </si>
  <si>
    <t>省第10名   市第3名</t>
  </si>
  <si>
    <t>省第32名  市第8名</t>
  </si>
  <si>
    <t>数据调整</t>
  </si>
  <si>
    <t>省第9名   市第3名</t>
  </si>
  <si>
    <t>省第31名  市第8名</t>
  </si>
  <si>
    <t>省第14名  市第4名</t>
  </si>
  <si>
    <t>省第11名  市第3名</t>
  </si>
  <si>
    <t>省第35名  市第8名</t>
  </si>
  <si>
    <t>省第1名  市第2名</t>
  </si>
  <si>
    <t>省第4名   市第1名</t>
  </si>
  <si>
    <t>省第9名 
 市第3名</t>
  </si>
  <si>
    <t>省第5名   市第2名</t>
  </si>
  <si>
    <t>省第34名  市第8名</t>
  </si>
  <si>
    <t>省第9名  
市第3名</t>
  </si>
  <si>
    <t>省第37名  市第8名</t>
  </si>
  <si>
    <t>省第26名  市第7名</t>
  </si>
  <si>
    <t>省第43名  市第8名</t>
  </si>
  <si>
    <t>省第7名 
 市第2名</t>
  </si>
  <si>
    <t>省第23名  市第7名</t>
  </si>
  <si>
    <t>省第5名   市第3名</t>
  </si>
  <si>
    <t>省第7名 
 市第3名</t>
  </si>
  <si>
    <t>省第22名  市第7名</t>
  </si>
  <si>
    <r>
      <rPr>
        <sz val="22"/>
        <rFont val="方正小标宋简体"/>
        <charset val="134"/>
      </rPr>
      <t>甘肃政务服务网合水县子站事项在线申报办理情况排行榜</t>
    </r>
  </si>
  <si>
    <r>
      <rPr>
        <sz val="12"/>
        <rFont val="黑体"/>
        <charset val="134"/>
      </rPr>
      <t>序号</t>
    </r>
  </si>
  <si>
    <r>
      <rPr>
        <sz val="12"/>
        <rFont val="黑体"/>
        <charset val="134"/>
      </rPr>
      <t>名称</t>
    </r>
  </si>
  <si>
    <r>
      <rPr>
        <sz val="12"/>
        <rFont val="黑体"/>
        <charset val="134"/>
      </rPr>
      <t>行政权力事项</t>
    </r>
  </si>
  <si>
    <r>
      <rPr>
        <sz val="12"/>
        <rFont val="黑体"/>
        <charset val="134"/>
      </rPr>
      <t>本月办件情况</t>
    </r>
  </si>
  <si>
    <r>
      <rPr>
        <sz val="12"/>
        <rFont val="Times New Roman"/>
        <charset val="134"/>
      </rPr>
      <t>2018</t>
    </r>
    <r>
      <rPr>
        <sz val="12"/>
        <rFont val="黑体"/>
        <charset val="134"/>
      </rPr>
      <t>年办件情况</t>
    </r>
  </si>
  <si>
    <r>
      <rPr>
        <sz val="12"/>
        <rFont val="黑体"/>
        <charset val="134"/>
      </rPr>
      <t>是否驻厅</t>
    </r>
  </si>
  <si>
    <r>
      <rPr>
        <sz val="12"/>
        <rFont val="黑体"/>
        <charset val="134"/>
      </rPr>
      <t>备注</t>
    </r>
  </si>
  <si>
    <r>
      <rPr>
        <sz val="12"/>
        <rFont val="黑体"/>
        <charset val="134"/>
      </rPr>
      <t>依申请类
事项数量</t>
    </r>
  </si>
  <si>
    <r>
      <rPr>
        <sz val="12"/>
        <rFont val="黑体"/>
        <charset val="134"/>
      </rPr>
      <t>可在线受理的依申请类事项数量</t>
    </r>
  </si>
  <si>
    <r>
      <rPr>
        <sz val="12"/>
        <rFont val="黑体"/>
        <charset val="134"/>
      </rPr>
      <t>可在线受理率</t>
    </r>
  </si>
  <si>
    <r>
      <rPr>
        <sz val="12"/>
        <rFont val="黑体"/>
        <charset val="134"/>
      </rPr>
      <t>本月办件量</t>
    </r>
  </si>
  <si>
    <r>
      <rPr>
        <sz val="12"/>
        <rFont val="黑体"/>
        <charset val="134"/>
      </rPr>
      <t>本月在线申报量</t>
    </r>
  </si>
  <si>
    <r>
      <rPr>
        <sz val="12"/>
        <rFont val="黑体"/>
        <charset val="134"/>
      </rPr>
      <t>本月在线申报率</t>
    </r>
  </si>
  <si>
    <r>
      <rPr>
        <sz val="12"/>
        <rFont val="黑体"/>
        <charset val="134"/>
      </rPr>
      <t>办件总量</t>
    </r>
  </si>
  <si>
    <r>
      <rPr>
        <sz val="12"/>
        <rFont val="黑体"/>
        <charset val="134"/>
      </rPr>
      <t>累计在线申报量</t>
    </r>
  </si>
  <si>
    <r>
      <rPr>
        <sz val="12"/>
        <rFont val="黑体"/>
        <charset val="134"/>
      </rPr>
      <t>累计在线申报率</t>
    </r>
  </si>
  <si>
    <r>
      <rPr>
        <sz val="12"/>
        <rFont val="黑体"/>
        <charset val="134"/>
      </rPr>
      <t>排名</t>
    </r>
  </si>
  <si>
    <r>
      <rPr>
        <sz val="12"/>
        <rFont val="黑体"/>
        <charset val="134"/>
      </rPr>
      <t>比率</t>
    </r>
  </si>
  <si>
    <r>
      <rPr>
        <sz val="12"/>
        <rFont val="黑体"/>
        <charset val="134"/>
      </rPr>
      <t>本月总量</t>
    </r>
  </si>
  <si>
    <r>
      <rPr>
        <sz val="12"/>
        <rFont val="黑体"/>
        <charset val="134"/>
      </rPr>
      <t>总量</t>
    </r>
  </si>
  <si>
    <r>
      <rPr>
        <b/>
        <sz val="14"/>
        <color indexed="8"/>
        <rFont val="方正小标宋简体"/>
        <charset val="134"/>
      </rPr>
      <t>合水县</t>
    </r>
  </si>
  <si>
    <t>——</t>
  </si>
  <si>
    <t>工商局</t>
  </si>
  <si>
    <r>
      <rPr>
        <b/>
        <sz val="12"/>
        <rFont val="仿宋_GB2312"/>
        <charset val="134"/>
      </rPr>
      <t>是</t>
    </r>
  </si>
  <si>
    <t>食药监局</t>
  </si>
  <si>
    <t>卫计局</t>
  </si>
  <si>
    <t>教体局</t>
  </si>
  <si>
    <t>人社局</t>
  </si>
  <si>
    <r>
      <rPr>
        <b/>
        <sz val="12"/>
        <rFont val="仿宋_GB2312"/>
        <charset val="134"/>
      </rPr>
      <t>否</t>
    </r>
  </si>
  <si>
    <t>人社分厅</t>
  </si>
  <si>
    <t>住建局</t>
  </si>
  <si>
    <t>规划局</t>
  </si>
  <si>
    <t>房管局</t>
  </si>
  <si>
    <t>否</t>
  </si>
  <si>
    <t>不动产分厅</t>
  </si>
  <si>
    <t>农牧局</t>
  </si>
  <si>
    <t>林业局</t>
  </si>
  <si>
    <t>兽医局</t>
  </si>
  <si>
    <t>农机局</t>
  </si>
  <si>
    <r>
      <rPr>
        <b/>
        <sz val="14"/>
        <rFont val="楷体_GB2312"/>
        <charset val="134"/>
      </rPr>
      <t>烟草局</t>
    </r>
  </si>
  <si>
    <t>文广局</t>
  </si>
  <si>
    <t>民政局</t>
  </si>
  <si>
    <t>公安局</t>
  </si>
  <si>
    <t>公安分厅</t>
  </si>
  <si>
    <t>交警队</t>
  </si>
  <si>
    <t>消防队</t>
  </si>
  <si>
    <t>发改局</t>
  </si>
  <si>
    <t>工信局</t>
  </si>
  <si>
    <r>
      <rPr>
        <b/>
        <sz val="14"/>
        <rFont val="楷体_GB2312"/>
        <charset val="134"/>
      </rPr>
      <t>财政局</t>
    </r>
  </si>
  <si>
    <r>
      <rPr>
        <b/>
        <sz val="14"/>
        <rFont val="楷体_GB2312"/>
        <charset val="134"/>
      </rPr>
      <t>国土局</t>
    </r>
  </si>
  <si>
    <t>不动产</t>
  </si>
  <si>
    <r>
      <rPr>
        <b/>
        <sz val="14"/>
        <rFont val="楷体_GB2312"/>
        <charset val="134"/>
      </rPr>
      <t>残联</t>
    </r>
  </si>
  <si>
    <r>
      <rPr>
        <b/>
        <sz val="14"/>
        <rFont val="楷体_GB2312"/>
        <charset val="134"/>
      </rPr>
      <t>环保局</t>
    </r>
  </si>
  <si>
    <r>
      <rPr>
        <b/>
        <sz val="14"/>
        <rFont val="楷体_GB2312"/>
        <charset val="134"/>
      </rPr>
      <t>城管局</t>
    </r>
  </si>
  <si>
    <r>
      <rPr>
        <b/>
        <sz val="14"/>
        <rFont val="楷体_GB2312"/>
        <charset val="134"/>
      </rPr>
      <t>水务局</t>
    </r>
  </si>
  <si>
    <r>
      <rPr>
        <b/>
        <sz val="14"/>
        <rFont val="楷体_GB2312"/>
        <charset val="134"/>
      </rPr>
      <t>水保局</t>
    </r>
  </si>
  <si>
    <r>
      <rPr>
        <b/>
        <sz val="14"/>
        <rFont val="楷体_GB2312"/>
        <charset val="134"/>
      </rPr>
      <t>防震减灾办</t>
    </r>
  </si>
  <si>
    <t>交通局</t>
  </si>
  <si>
    <r>
      <rPr>
        <b/>
        <sz val="14"/>
        <rFont val="楷体_GB2312"/>
        <charset val="134"/>
      </rPr>
      <t>运管局</t>
    </r>
  </si>
  <si>
    <t>运政分厅</t>
  </si>
  <si>
    <t>安监局</t>
  </si>
  <si>
    <t>住房公积金</t>
  </si>
  <si>
    <r>
      <rPr>
        <b/>
        <sz val="12"/>
        <color indexed="8"/>
        <rFont val="仿宋_GB2312"/>
        <charset val="134"/>
      </rPr>
      <t>是</t>
    </r>
  </si>
  <si>
    <t>税务分厅</t>
  </si>
  <si>
    <r>
      <rPr>
        <b/>
        <sz val="12"/>
        <color indexed="8"/>
        <rFont val="仿宋_GB2312"/>
        <charset val="134"/>
      </rPr>
      <t>否</t>
    </r>
  </si>
  <si>
    <r>
      <rPr>
        <b/>
        <sz val="12"/>
        <color indexed="8"/>
        <rFont val="楷体_GB2312"/>
        <charset val="134"/>
      </rPr>
      <t>气象局</t>
    </r>
  </si>
  <si>
    <r>
      <rPr>
        <b/>
        <sz val="12"/>
        <color indexed="8"/>
        <rFont val="楷体_GB2312"/>
        <charset val="134"/>
      </rPr>
      <t>人行</t>
    </r>
  </si>
  <si>
    <r>
      <rPr>
        <b/>
        <sz val="12"/>
        <color indexed="8"/>
        <rFont val="楷体_GB2312"/>
        <charset val="134"/>
      </rPr>
      <t>档案局</t>
    </r>
  </si>
  <si>
    <r>
      <rPr>
        <b/>
        <sz val="12"/>
        <color indexed="8"/>
        <rFont val="楷体_GB2312"/>
        <charset val="134"/>
      </rPr>
      <t>民宗局</t>
    </r>
  </si>
  <si>
    <t>是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</si>
</sst>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59">
    <font>
      <sz val="12"/>
      <name val="宋体"/>
      <charset val="134"/>
    </font>
    <font>
      <sz val="12"/>
      <name val="Times New Roman"/>
      <charset val="134"/>
    </font>
    <font>
      <sz val="22"/>
      <name val="Times New Roman"/>
      <charset val="134"/>
    </font>
    <font>
      <b/>
      <sz val="12"/>
      <color theme="1"/>
      <name val="Times New Roman"/>
      <charset val="134"/>
    </font>
    <font>
      <b/>
      <sz val="14"/>
      <color theme="1"/>
      <name val="Times New Roman"/>
      <charset val="134"/>
    </font>
    <font>
      <b/>
      <sz val="14"/>
      <name val="方正小标宋简体"/>
      <charset val="134"/>
    </font>
    <font>
      <b/>
      <sz val="14"/>
      <name val="楷体_GB2312"/>
      <charset val="134"/>
    </font>
    <font>
      <b/>
      <sz val="14"/>
      <name val="Times New Roman"/>
      <charset val="134"/>
    </font>
    <font>
      <b/>
      <sz val="12"/>
      <name val="Times New Roman"/>
      <charset val="134"/>
    </font>
    <font>
      <b/>
      <sz val="12"/>
      <color indexed="8"/>
      <name val="楷体_GB2312"/>
      <charset val="134"/>
    </font>
    <font>
      <b/>
      <sz val="14"/>
      <color indexed="8"/>
      <name val="方正小标宋简体"/>
      <charset val="134"/>
    </font>
    <font>
      <b/>
      <sz val="10"/>
      <name val="Times New Roman"/>
      <charset val="134"/>
    </font>
    <font>
      <b/>
      <sz val="10"/>
      <color theme="1"/>
      <name val="Times New Roman"/>
      <charset val="134"/>
    </font>
    <font>
      <b/>
      <sz val="10"/>
      <color rgb="FF000000"/>
      <name val="仿宋_GB2312"/>
      <charset val="134"/>
    </font>
    <font>
      <b/>
      <sz val="12"/>
      <name val="仿宋_GB2312"/>
      <charset val="134"/>
    </font>
    <font>
      <b/>
      <sz val="10"/>
      <color theme="1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0"/>
      <name val="Times New Roman"/>
      <charset val="134"/>
    </font>
    <font>
      <b/>
      <sz val="12"/>
      <color rgb="FF000000"/>
      <name val="仿宋_GB2312"/>
      <charset val="134"/>
    </font>
    <font>
      <sz val="14"/>
      <name val="宋体"/>
      <charset val="134"/>
    </font>
    <font>
      <sz val="24"/>
      <name val="方正小标宋简体"/>
      <charset val="134"/>
    </font>
    <font>
      <sz val="14"/>
      <name val="黑体"/>
      <charset val="134"/>
    </font>
    <font>
      <sz val="12"/>
      <name val="黑体"/>
      <charset val="134"/>
    </font>
    <font>
      <sz val="14"/>
      <name val="楷体_GB2312"/>
      <charset val="134"/>
    </font>
    <font>
      <sz val="14"/>
      <name val="Times New Roman"/>
      <charset val="134"/>
    </font>
    <font>
      <sz val="12"/>
      <name val="方正小标宋简体"/>
      <charset val="134"/>
    </font>
    <font>
      <sz val="11"/>
      <name val="黑体"/>
      <charset val="134"/>
    </font>
    <font>
      <sz val="13"/>
      <name val="Times New Roman"/>
      <charset val="134"/>
    </font>
    <font>
      <sz val="12"/>
      <name val="仿宋_GB2312"/>
      <charset val="134"/>
    </font>
    <font>
      <sz val="7"/>
      <name val="楷体_GB2312"/>
      <charset val="134"/>
    </font>
    <font>
      <sz val="8"/>
      <name val="仿宋_GB2312"/>
      <charset val="134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2"/>
      <color indexed="12"/>
      <name val="宋体"/>
      <charset val="134"/>
    </font>
    <font>
      <sz val="11"/>
      <color indexed="20"/>
      <name val="等线"/>
      <charset val="134"/>
    </font>
    <font>
      <u/>
      <sz val="12"/>
      <color theme="10"/>
      <name val="宋体"/>
      <charset val="134"/>
    </font>
    <font>
      <sz val="11"/>
      <color indexed="17"/>
      <name val="等线"/>
      <charset val="134"/>
    </font>
    <font>
      <u/>
      <sz val="11"/>
      <color theme="10"/>
      <name val="宋体"/>
      <charset val="134"/>
    </font>
    <font>
      <sz val="22"/>
      <name val="方正小标宋简体"/>
      <charset val="134"/>
    </font>
    <font>
      <b/>
      <sz val="12"/>
      <color indexed="8"/>
      <name val="仿宋_GB2312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8">
    <xf numFmtId="0" fontId="0" fillId="0" borderId="0"/>
    <xf numFmtId="42" fontId="35" fillId="0" borderId="0" applyFont="0" applyFill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7" fillId="25" borderId="10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18" borderId="12" applyNumberFormat="0" applyFont="0" applyAlignment="0" applyProtection="0">
      <alignment vertical="center"/>
    </xf>
    <xf numFmtId="0" fontId="0" fillId="0" borderId="0"/>
    <xf numFmtId="0" fontId="32" fillId="3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50" fillId="16" borderId="15" applyNumberFormat="0" applyAlignment="0" applyProtection="0">
      <alignment vertical="center"/>
    </xf>
    <xf numFmtId="0" fontId="42" fillId="16" borderId="10" applyNumberFormat="0" applyAlignment="0" applyProtection="0">
      <alignment vertical="center"/>
    </xf>
    <xf numFmtId="0" fontId="37" fillId="10" borderId="8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53" fillId="34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0" fillId="0" borderId="0"/>
    <xf numFmtId="0" fontId="34" fillId="23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0" fillId="0" borderId="0"/>
    <xf numFmtId="0" fontId="32" fillId="12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0" fillId="0" borderId="0"/>
    <xf numFmtId="0" fontId="32" fillId="3" borderId="0" applyNumberFormat="0" applyBorder="0" applyAlignment="0" applyProtection="0">
      <alignment vertical="center"/>
    </xf>
    <xf numFmtId="0" fontId="0" fillId="0" borderId="0"/>
    <xf numFmtId="0" fontId="34" fillId="28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0" fillId="0" borderId="0"/>
    <xf numFmtId="0" fontId="32" fillId="24" borderId="0" applyNumberFormat="0" applyBorder="0" applyAlignment="0" applyProtection="0">
      <alignment vertical="center"/>
    </xf>
    <xf numFmtId="0" fontId="0" fillId="0" borderId="0"/>
    <xf numFmtId="0" fontId="34" fillId="19" borderId="0" applyNumberFormat="0" applyBorder="0" applyAlignment="0" applyProtection="0">
      <alignment vertical="center"/>
    </xf>
    <xf numFmtId="0" fontId="0" fillId="0" borderId="0"/>
    <xf numFmtId="0" fontId="32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54" fillId="0" borderId="0" applyNumberFormat="0" applyFill="0" applyBorder="0" applyAlignment="0" applyProtection="0"/>
    <xf numFmtId="0" fontId="55" fillId="35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0" fontId="55" fillId="3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</cellStyleXfs>
  <cellXfs count="94"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0" xfId="14" applyFont="1" applyAlignment="1">
      <alignment horizontal="center" vertical="center"/>
    </xf>
    <xf numFmtId="0" fontId="1" fillId="0" borderId="1" xfId="14" applyFont="1" applyFill="1" applyBorder="1" applyAlignment="1">
      <alignment horizontal="center" vertical="center" wrapText="1"/>
    </xf>
    <xf numFmtId="0" fontId="1" fillId="0" borderId="2" xfId="14" applyFont="1" applyFill="1" applyBorder="1" applyAlignment="1">
      <alignment horizontal="center" vertical="center" wrapText="1"/>
    </xf>
    <xf numFmtId="0" fontId="1" fillId="0" borderId="3" xfId="14" applyFont="1" applyFill="1" applyBorder="1" applyAlignment="1">
      <alignment horizontal="center" vertical="center" wrapText="1"/>
    </xf>
    <xf numFmtId="0" fontId="1" fillId="0" borderId="4" xfId="14" applyFont="1" applyFill="1" applyBorder="1" applyAlignment="1">
      <alignment horizontal="center" vertical="center" wrapText="1"/>
    </xf>
    <xf numFmtId="0" fontId="1" fillId="0" borderId="5" xfId="14" applyFont="1" applyFill="1" applyBorder="1" applyAlignment="1">
      <alignment horizontal="center" vertical="center" wrapText="1"/>
    </xf>
    <xf numFmtId="0" fontId="1" fillId="0" borderId="6" xfId="14" applyFont="1" applyFill="1" applyBorder="1" applyAlignment="1">
      <alignment horizontal="center" vertical="center" wrapText="1"/>
    </xf>
    <xf numFmtId="0" fontId="1" fillId="2" borderId="2" xfId="14" applyFont="1" applyFill="1" applyBorder="1" applyAlignment="1">
      <alignment horizontal="center" vertical="center" wrapText="1"/>
    </xf>
    <xf numFmtId="0" fontId="3" fillId="0" borderId="3" xfId="70" applyFont="1" applyFill="1" applyBorder="1" applyAlignment="1">
      <alignment horizontal="center" vertical="center" wrapText="1"/>
    </xf>
    <xf numFmtId="0" fontId="4" fillId="0" borderId="1" xfId="67" applyFont="1" applyBorder="1" applyAlignment="1">
      <alignment horizontal="center" vertical="center" wrapText="1"/>
    </xf>
    <xf numFmtId="0" fontId="4" fillId="0" borderId="1" xfId="67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9" fontId="4" fillId="0" borderId="1" xfId="67" applyNumberFormat="1" applyFont="1" applyBorder="1" applyAlignment="1">
      <alignment horizontal="center" vertical="center" wrapText="1"/>
    </xf>
    <xf numFmtId="0" fontId="5" fillId="0" borderId="1" xfId="48" applyFont="1" applyFill="1" applyBorder="1" applyAlignment="1">
      <alignment horizontal="center" vertical="center" wrapText="1"/>
    </xf>
    <xf numFmtId="0" fontId="3" fillId="2" borderId="1" xfId="73" applyFont="1" applyFill="1" applyBorder="1" applyAlignment="1">
      <alignment horizontal="center" vertical="center" wrapText="1"/>
    </xf>
    <xf numFmtId="0" fontId="6" fillId="2" borderId="1" xfId="73" applyFont="1" applyFill="1" applyBorder="1" applyAlignment="1">
      <alignment horizontal="center" vertical="center" wrapText="1"/>
    </xf>
    <xf numFmtId="0" fontId="7" fillId="2" borderId="1" xfId="67" applyFont="1" applyFill="1" applyBorder="1" applyAlignment="1">
      <alignment horizontal="center" vertical="center"/>
    </xf>
    <xf numFmtId="9" fontId="7" fillId="0" borderId="1" xfId="67" applyNumberFormat="1" applyFont="1" applyBorder="1" applyAlignment="1">
      <alignment horizontal="center" vertical="center" wrapText="1"/>
    </xf>
    <xf numFmtId="0" fontId="8" fillId="2" borderId="1" xfId="67" applyFont="1" applyFill="1" applyBorder="1" applyAlignment="1">
      <alignment horizontal="center" vertical="center"/>
    </xf>
    <xf numFmtId="0" fontId="7" fillId="0" borderId="1" xfId="73" applyFont="1" applyFill="1" applyBorder="1" applyAlignment="1">
      <alignment horizontal="center" vertical="center" wrapText="1"/>
    </xf>
    <xf numFmtId="0" fontId="7" fillId="0" borderId="1" xfId="67" applyFont="1" applyFill="1" applyBorder="1" applyAlignment="1">
      <alignment horizontal="center" vertical="center"/>
    </xf>
    <xf numFmtId="0" fontId="6" fillId="0" borderId="1" xfId="73" applyFont="1" applyFill="1" applyBorder="1" applyAlignment="1">
      <alignment horizontal="center" vertical="center" wrapText="1"/>
    </xf>
    <xf numFmtId="0" fontId="7" fillId="2" borderId="1" xfId="73" applyFont="1" applyFill="1" applyBorder="1" applyAlignment="1">
      <alignment horizontal="center" vertical="center" wrapText="1"/>
    </xf>
    <xf numFmtId="0" fontId="6" fillId="0" borderId="6" xfId="73" applyFont="1" applyFill="1" applyBorder="1" applyAlignment="1">
      <alignment horizontal="center" vertical="center" wrapText="1"/>
    </xf>
    <xf numFmtId="0" fontId="4" fillId="0" borderId="6" xfId="67" applyFont="1" applyFill="1" applyBorder="1" applyAlignment="1">
      <alignment horizontal="center" vertical="center"/>
    </xf>
    <xf numFmtId="0" fontId="4" fillId="2" borderId="1" xfId="67" applyFont="1" applyFill="1" applyBorder="1" applyAlignment="1">
      <alignment horizontal="center" vertical="center"/>
    </xf>
    <xf numFmtId="0" fontId="4" fillId="0" borderId="2" xfId="67" applyFont="1" applyFill="1" applyBorder="1" applyAlignment="1">
      <alignment horizontal="center" vertical="center"/>
    </xf>
    <xf numFmtId="0" fontId="9" fillId="0" borderId="1" xfId="73" applyFont="1" applyFill="1" applyBorder="1" applyAlignment="1">
      <alignment horizontal="center" vertical="center" wrapText="1"/>
    </xf>
    <xf numFmtId="0" fontId="3" fillId="0" borderId="1" xfId="67" applyFont="1" applyFill="1" applyBorder="1" applyAlignment="1">
      <alignment horizontal="center" vertical="center"/>
    </xf>
    <xf numFmtId="9" fontId="3" fillId="0" borderId="1" xfId="67" applyNumberFormat="1" applyFont="1" applyBorder="1" applyAlignment="1">
      <alignment horizontal="center" vertical="center" wrapText="1"/>
    </xf>
    <xf numFmtId="0" fontId="3" fillId="2" borderId="1" xfId="67" applyFont="1" applyFill="1" applyBorder="1" applyAlignment="1">
      <alignment horizontal="center" vertical="center"/>
    </xf>
    <xf numFmtId="0" fontId="3" fillId="0" borderId="1" xfId="73" applyFont="1" applyFill="1" applyBorder="1" applyAlignment="1">
      <alignment horizontal="center" vertical="center" wrapText="1"/>
    </xf>
    <xf numFmtId="0" fontId="1" fillId="2" borderId="6" xfId="14" applyFont="1" applyFill="1" applyBorder="1" applyAlignment="1">
      <alignment horizontal="center" vertical="center" wrapText="1"/>
    </xf>
    <xf numFmtId="10" fontId="4" fillId="0" borderId="1" xfId="67" applyNumberFormat="1" applyFont="1" applyBorder="1" applyAlignment="1">
      <alignment horizontal="center" vertical="center" wrapText="1"/>
    </xf>
    <xf numFmtId="0" fontId="10" fillId="0" borderId="1" xfId="48" applyFont="1" applyFill="1" applyBorder="1" applyAlignment="1">
      <alignment horizontal="center" vertical="center" wrapText="1"/>
    </xf>
    <xf numFmtId="10" fontId="7" fillId="0" borderId="1" xfId="67" applyNumberFormat="1" applyFont="1" applyBorder="1" applyAlignment="1">
      <alignment horizontal="center" vertical="center" wrapText="1"/>
    </xf>
    <xf numFmtId="0" fontId="7" fillId="0" borderId="1" xfId="67" applyNumberFormat="1" applyFont="1" applyFill="1" applyBorder="1" applyAlignment="1" applyProtection="1">
      <alignment horizontal="center" vertical="center" wrapText="1"/>
    </xf>
    <xf numFmtId="9" fontId="7" fillId="2" borderId="1" xfId="67" applyNumberFormat="1" applyFont="1" applyFill="1" applyBorder="1" applyAlignment="1">
      <alignment horizontal="center" vertical="center"/>
    </xf>
    <xf numFmtId="0" fontId="1" fillId="0" borderId="7" xfId="14" applyFont="1" applyFill="1" applyBorder="1" applyAlignment="1">
      <alignment horizontal="center" vertical="center" wrapText="1"/>
    </xf>
    <xf numFmtId="0" fontId="3" fillId="0" borderId="1" xfId="70" applyFont="1" applyFill="1" applyBorder="1" applyAlignment="1">
      <alignment horizontal="center" vertical="center"/>
    </xf>
    <xf numFmtId="0" fontId="11" fillId="0" borderId="1" xfId="73" applyFont="1" applyBorder="1"/>
    <xf numFmtId="0" fontId="12" fillId="2" borderId="1" xfId="67" applyFont="1" applyFill="1" applyBorder="1" applyAlignment="1">
      <alignment horizontal="center" vertical="center"/>
    </xf>
    <xf numFmtId="0" fontId="13" fillId="2" borderId="1" xfId="67" applyFont="1" applyFill="1" applyBorder="1" applyAlignment="1">
      <alignment horizontal="center" vertical="center" wrapText="1"/>
    </xf>
    <xf numFmtId="0" fontId="14" fillId="2" borderId="1" xfId="67" applyFont="1" applyFill="1" applyBorder="1" applyAlignment="1">
      <alignment horizontal="center" vertical="center"/>
    </xf>
    <xf numFmtId="0" fontId="8" fillId="0" borderId="1" xfId="67" applyFont="1" applyFill="1" applyBorder="1" applyAlignment="1">
      <alignment horizontal="center" vertical="center"/>
    </xf>
    <xf numFmtId="0" fontId="12" fillId="0" borderId="1" xfId="67" applyFont="1" applyFill="1" applyBorder="1" applyAlignment="1">
      <alignment horizontal="center" vertical="center" wrapText="1"/>
    </xf>
    <xf numFmtId="0" fontId="12" fillId="0" borderId="1" xfId="67" applyFont="1" applyFill="1" applyBorder="1" applyAlignment="1">
      <alignment horizontal="center" vertical="center"/>
    </xf>
    <xf numFmtId="0" fontId="15" fillId="2" borderId="2" xfId="67" applyFont="1" applyFill="1" applyBorder="1" applyAlignment="1">
      <alignment horizontal="center" vertical="center"/>
    </xf>
    <xf numFmtId="0" fontId="15" fillId="2" borderId="6" xfId="67" applyFont="1" applyFill="1" applyBorder="1" applyAlignment="1">
      <alignment horizontal="center" vertical="center"/>
    </xf>
    <xf numFmtId="0" fontId="15" fillId="2" borderId="7" xfId="67" applyFont="1" applyFill="1" applyBorder="1" applyAlignment="1">
      <alignment horizontal="center" vertical="center"/>
    </xf>
    <xf numFmtId="0" fontId="16" fillId="0" borderId="1" xfId="67" applyFont="1" applyFill="1" applyBorder="1" applyAlignment="1">
      <alignment horizontal="center" vertical="center"/>
    </xf>
    <xf numFmtId="0" fontId="17" fillId="0" borderId="1" xfId="67" applyFont="1" applyFill="1" applyBorder="1" applyAlignment="1">
      <alignment horizontal="center" vertical="center"/>
    </xf>
    <xf numFmtId="0" fontId="3" fillId="0" borderId="1" xfId="67" applyFont="1" applyFill="1" applyBorder="1" applyAlignment="1">
      <alignment horizontal="center" vertical="center" wrapText="1"/>
    </xf>
    <xf numFmtId="0" fontId="12" fillId="2" borderId="1" xfId="67" applyFont="1" applyFill="1" applyBorder="1" applyAlignment="1">
      <alignment horizontal="center" vertical="center" wrapText="1"/>
    </xf>
    <xf numFmtId="0" fontId="13" fillId="2" borderId="1" xfId="67" applyFont="1" applyFill="1" applyBorder="1" applyAlignment="1">
      <alignment horizontal="center" vertical="center"/>
    </xf>
    <xf numFmtId="0" fontId="13" fillId="0" borderId="1" xfId="67" applyFont="1" applyFill="1" applyBorder="1" applyAlignment="1">
      <alignment horizontal="center" vertical="center" wrapText="1"/>
    </xf>
    <xf numFmtId="0" fontId="18" fillId="0" borderId="5" xfId="73" applyFont="1" applyBorder="1"/>
    <xf numFmtId="0" fontId="19" fillId="0" borderId="1" xfId="67" applyFont="1" applyFill="1" applyBorder="1" applyAlignment="1">
      <alignment horizontal="center" vertical="center"/>
    </xf>
    <xf numFmtId="0" fontId="20" fillId="0" borderId="0" xfId="0" applyFont="1"/>
    <xf numFmtId="0" fontId="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58" fontId="24" fillId="0" borderId="1" xfId="0" applyNumberFormat="1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6" fillId="0" borderId="1" xfId="48" applyFont="1" applyFill="1" applyBorder="1" applyAlignment="1">
      <alignment horizontal="center" vertical="center" wrapText="1"/>
    </xf>
    <xf numFmtId="10" fontId="25" fillId="0" borderId="1" xfId="0" applyNumberFormat="1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/>
    </xf>
    <xf numFmtId="10" fontId="25" fillId="0" borderId="3" xfId="0" applyNumberFormat="1" applyFont="1" applyFill="1" applyBorder="1" applyAlignment="1">
      <alignment horizontal="center" vertical="center" wrapText="1"/>
    </xf>
    <xf numFmtId="49" fontId="25" fillId="0" borderId="3" xfId="0" applyNumberFormat="1" applyFont="1" applyFill="1" applyBorder="1" applyAlignment="1">
      <alignment horizontal="center" vertical="center" wrapText="1"/>
    </xf>
    <xf numFmtId="9" fontId="25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/>
    </xf>
    <xf numFmtId="9" fontId="25" fillId="0" borderId="5" xfId="0" applyNumberFormat="1" applyFont="1" applyFill="1" applyBorder="1" applyAlignment="1">
      <alignment horizontal="center" vertical="center" wrapText="1"/>
    </xf>
    <xf numFmtId="9" fontId="20" fillId="0" borderId="5" xfId="0" applyNumberFormat="1" applyFont="1" applyFill="1" applyBorder="1" applyAlignment="1">
      <alignment horizontal="center" vertical="center" wrapText="1"/>
    </xf>
    <xf numFmtId="9" fontId="20" fillId="0" borderId="5" xfId="0" applyNumberFormat="1" applyFont="1" applyFill="1" applyBorder="1" applyAlignment="1">
      <alignment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10" fontId="25" fillId="0" borderId="5" xfId="0" applyNumberFormat="1" applyFont="1" applyFill="1" applyBorder="1" applyAlignment="1">
      <alignment horizontal="center" vertical="center" wrapText="1"/>
    </xf>
    <xf numFmtId="9" fontId="25" fillId="0" borderId="5" xfId="0" applyNumberFormat="1" applyFont="1" applyFill="1" applyBorder="1" applyAlignment="1">
      <alignment vertical="center" wrapText="1"/>
    </xf>
    <xf numFmtId="176" fontId="25" fillId="0" borderId="3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58" fontId="29" fillId="0" borderId="1" xfId="0" applyNumberFormat="1" applyFont="1" applyFill="1" applyBorder="1" applyAlignment="1">
      <alignment horizontal="center" vertical="center" wrapText="1"/>
    </xf>
    <xf numFmtId="58" fontId="30" fillId="0" borderId="1" xfId="0" applyNumberFormat="1" applyFont="1" applyFill="1" applyBorder="1" applyAlignment="1">
      <alignment horizontal="center" vertical="center" wrapText="1"/>
    </xf>
    <xf numFmtId="58" fontId="31" fillId="0" borderId="1" xfId="0" applyNumberFormat="1" applyFont="1" applyFill="1" applyBorder="1" applyAlignment="1">
      <alignment horizontal="center" vertical="center" wrapText="1"/>
    </xf>
  </cellXfs>
  <cellStyles count="9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常规 2 5" xfId="20"/>
    <cellStyle name="常规 3 2 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超链接 3 4" xfId="31"/>
    <cellStyle name="差_Sheet1" xfId="32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常规 2 2 2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差_Sheet2" xfId="46"/>
    <cellStyle name="强调文字颜色 3" xfId="47" builtinId="37"/>
    <cellStyle name="常规 3 2" xfId="48"/>
    <cellStyle name="强调文字颜色 4" xfId="49" builtinId="41"/>
    <cellStyle name="20% - 强调文字颜色 4" xfId="50" builtinId="42"/>
    <cellStyle name="40% - 强调文字颜色 4" xfId="51" builtinId="43"/>
    <cellStyle name="常规 3 3" xfId="52"/>
    <cellStyle name="强调文字颜色 5" xfId="53" builtinId="45"/>
    <cellStyle name="常规 2 2" xfId="54"/>
    <cellStyle name="40% - 强调文字颜色 5" xfId="55" builtinId="47"/>
    <cellStyle name="60% - 强调文字颜色 5" xfId="56" builtinId="48"/>
    <cellStyle name="常规 3 4" xfId="57"/>
    <cellStyle name="强调文字颜色 6" xfId="58" builtinId="49"/>
    <cellStyle name="常规 2 3" xfId="59"/>
    <cellStyle name="40% - 强调文字颜色 6" xfId="60" builtinId="51"/>
    <cellStyle name="常规 2 3 2" xfId="61"/>
    <cellStyle name="60% - 强调文字颜色 6" xfId="62" builtinId="52"/>
    <cellStyle name="常规 2" xfId="63"/>
    <cellStyle name="常规 2 4" xfId="64"/>
    <cellStyle name="常规 2 4 2" xfId="65"/>
    <cellStyle name="常规 3" xfId="66"/>
    <cellStyle name="常规 3 3 2" xfId="67"/>
    <cellStyle name="常规 4" xfId="68"/>
    <cellStyle name="常规 4 2" xfId="69"/>
    <cellStyle name="常规 4 2 2" xfId="70"/>
    <cellStyle name="常规 4 3" xfId="71"/>
    <cellStyle name="常规 5" xfId="72"/>
    <cellStyle name="常规 6 2" xfId="73"/>
    <cellStyle name="常规 7" xfId="74"/>
    <cellStyle name="常规 7 2" xfId="75"/>
    <cellStyle name="常规 8" xfId="76"/>
    <cellStyle name="常规 9" xfId="77"/>
    <cellStyle name="超链接 2" xfId="78"/>
    <cellStyle name="好_Sheet1" xfId="79"/>
    <cellStyle name="超链接 2 2" xfId="80"/>
    <cellStyle name="超链接 2 2 2" xfId="81"/>
    <cellStyle name="超链接 2 3" xfId="82"/>
    <cellStyle name="超链接 2 3 2" xfId="83"/>
    <cellStyle name="超链接 2 4" xfId="84"/>
    <cellStyle name="超链接 3" xfId="85"/>
    <cellStyle name="好_Sheet2" xfId="86"/>
    <cellStyle name="超链接 3 2" xfId="87"/>
    <cellStyle name="超链接 3 2 2" xfId="88"/>
    <cellStyle name="超链接 3 3" xfId="89"/>
    <cellStyle name="超链接 3 3 2" xfId="90"/>
    <cellStyle name="超链接 4" xfId="91"/>
    <cellStyle name="超链接 4 2" xfId="92"/>
    <cellStyle name="超链接 5" xfId="93"/>
    <cellStyle name="超链接 5 2" xfId="94"/>
    <cellStyle name="超链接 6" xfId="95"/>
    <cellStyle name="超链接 6 2" xfId="96"/>
    <cellStyle name="超链接 7" xfId="97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23"/>
  <sheetViews>
    <sheetView tabSelected="1" zoomScale="80" zoomScaleNormal="80" workbookViewId="0">
      <pane xSplit="26" ySplit="4" topLeftCell="AA5" activePane="bottomRight" state="frozen"/>
      <selection/>
      <selection pane="topRight"/>
      <selection pane="bottomLeft"/>
      <selection pane="bottomRight" activeCell="X23" sqref="X23"/>
    </sheetView>
  </sheetViews>
  <sheetFormatPr defaultColWidth="9" defaultRowHeight="14.25"/>
  <cols>
    <col min="1" max="1" width="3.375" customWidth="1"/>
    <col min="2" max="2" width="11.125" customWidth="1"/>
    <col min="3" max="3" width="5.875" customWidth="1"/>
    <col min="4" max="4" width="4.875" customWidth="1"/>
    <col min="5" max="5" width="5.25" customWidth="1"/>
    <col min="6" max="6" width="11" customWidth="1"/>
    <col min="7" max="7" width="9.125" customWidth="1"/>
    <col min="8" max="8" width="9.75" customWidth="1"/>
    <col min="9" max="9" width="3.625" customWidth="1"/>
    <col min="10" max="10" width="11.25" customWidth="1"/>
    <col min="11" max="11" width="6.25" customWidth="1"/>
    <col min="12" max="12" width="5.375" customWidth="1"/>
    <col min="13" max="13" width="7.5" customWidth="1"/>
    <col min="14" max="14" width="4.5" customWidth="1"/>
    <col min="15" max="15" width="11.375" customWidth="1"/>
    <col min="16" max="17" width="8.875" customWidth="1"/>
    <col min="18" max="18" width="3.25" customWidth="1"/>
    <col min="19" max="19" width="11.5" customWidth="1"/>
    <col min="20" max="20" width="6.375" customWidth="1"/>
    <col min="21" max="21" width="6.125" customWidth="1"/>
    <col min="22" max="22" width="11" customWidth="1"/>
    <col min="23" max="23" width="9.125" customWidth="1"/>
    <col min="24" max="24" width="8.875" customWidth="1"/>
    <col min="25" max="25" width="3.625" customWidth="1"/>
    <col min="26" max="26" width="5.5" customWidth="1"/>
  </cols>
  <sheetData>
    <row r="1" ht="30" customHeight="1" spans="1:26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="61" customFormat="1" ht="22" customHeight="1" spans="1:26">
      <c r="A2" s="64" t="s">
        <v>1</v>
      </c>
      <c r="B2" s="64" t="s">
        <v>2</v>
      </c>
      <c r="C2" s="64" t="s">
        <v>3</v>
      </c>
      <c r="D2" s="64"/>
      <c r="E2" s="64"/>
      <c r="F2" s="64"/>
      <c r="G2" s="64"/>
      <c r="H2" s="64"/>
      <c r="I2" s="64"/>
      <c r="J2" s="64" t="s">
        <v>4</v>
      </c>
      <c r="K2" s="64"/>
      <c r="L2" s="64"/>
      <c r="M2" s="64"/>
      <c r="N2" s="64"/>
      <c r="O2" s="64"/>
      <c r="P2" s="64"/>
      <c r="Q2" s="64"/>
      <c r="R2" s="64"/>
      <c r="S2" s="64" t="s">
        <v>5</v>
      </c>
      <c r="T2" s="68"/>
      <c r="U2" s="68"/>
      <c r="V2" s="68"/>
      <c r="W2" s="68"/>
      <c r="X2" s="68"/>
      <c r="Y2" s="68"/>
      <c r="Z2" s="64" t="s">
        <v>6</v>
      </c>
    </row>
    <row r="3" s="61" customFormat="1" ht="45" customHeight="1" spans="1:26">
      <c r="A3" s="64"/>
      <c r="B3" s="64"/>
      <c r="C3" s="64" t="s">
        <v>7</v>
      </c>
      <c r="D3" s="65" t="s">
        <v>8</v>
      </c>
      <c r="E3" s="65"/>
      <c r="F3" s="64" t="s">
        <v>9</v>
      </c>
      <c r="G3" s="64"/>
      <c r="H3" s="64"/>
      <c r="I3" s="64"/>
      <c r="J3" s="64" t="s">
        <v>10</v>
      </c>
      <c r="K3" s="64"/>
      <c r="L3" s="64"/>
      <c r="M3" s="64" t="s">
        <v>11</v>
      </c>
      <c r="N3" s="64"/>
      <c r="O3" s="64" t="s">
        <v>12</v>
      </c>
      <c r="P3" s="64"/>
      <c r="Q3" s="64"/>
      <c r="R3" s="64"/>
      <c r="S3" s="64" t="s">
        <v>13</v>
      </c>
      <c r="T3" s="64"/>
      <c r="U3" s="82" t="s">
        <v>14</v>
      </c>
      <c r="V3" s="64" t="s">
        <v>12</v>
      </c>
      <c r="W3" s="64"/>
      <c r="X3" s="64"/>
      <c r="Y3" s="64"/>
      <c r="Z3" s="64"/>
    </row>
    <row r="4" s="61" customFormat="1" ht="42" customHeight="1" spans="1:26">
      <c r="A4" s="64"/>
      <c r="B4" s="64"/>
      <c r="C4" s="64"/>
      <c r="D4" s="64" t="s">
        <v>15</v>
      </c>
      <c r="E4" s="64" t="s">
        <v>16</v>
      </c>
      <c r="F4" s="64" t="s">
        <v>17</v>
      </c>
      <c r="G4" s="64" t="s">
        <v>18</v>
      </c>
      <c r="H4" s="64" t="s">
        <v>19</v>
      </c>
      <c r="I4" s="64"/>
      <c r="J4" s="64" t="s">
        <v>17</v>
      </c>
      <c r="K4" s="64" t="s">
        <v>20</v>
      </c>
      <c r="L4" s="64" t="s">
        <v>21</v>
      </c>
      <c r="M4" s="76" t="s">
        <v>22</v>
      </c>
      <c r="N4" s="64" t="s">
        <v>21</v>
      </c>
      <c r="O4" s="64" t="s">
        <v>17</v>
      </c>
      <c r="P4" s="64" t="s">
        <v>18</v>
      </c>
      <c r="Q4" s="64" t="s">
        <v>19</v>
      </c>
      <c r="R4" s="64"/>
      <c r="S4" s="64" t="s">
        <v>17</v>
      </c>
      <c r="T4" s="64" t="s">
        <v>23</v>
      </c>
      <c r="U4" s="83"/>
      <c r="V4" s="64" t="s">
        <v>17</v>
      </c>
      <c r="W4" s="64" t="s">
        <v>18</v>
      </c>
      <c r="X4" s="64" t="s">
        <v>19</v>
      </c>
      <c r="Y4" s="64"/>
      <c r="Z4" s="64"/>
    </row>
    <row r="5" s="62" customFormat="1" ht="30" customHeight="1" spans="1:26">
      <c r="A5" s="66">
        <v>1</v>
      </c>
      <c r="B5" s="67">
        <v>43188</v>
      </c>
      <c r="C5" s="68">
        <v>406</v>
      </c>
      <c r="D5" s="68">
        <v>273</v>
      </c>
      <c r="E5" s="69" t="str">
        <f>H5</f>
        <v>—</v>
      </c>
      <c r="F5" s="70" t="s">
        <v>24</v>
      </c>
      <c r="G5" s="71">
        <f t="shared" ref="G5:G14" si="0">D5/C5</f>
        <v>0.672413793103448</v>
      </c>
      <c r="H5" s="72" t="s">
        <v>25</v>
      </c>
      <c r="I5" s="77"/>
      <c r="J5" s="70" t="s">
        <v>26</v>
      </c>
      <c r="K5" s="68">
        <v>318</v>
      </c>
      <c r="L5" s="69" t="s">
        <v>25</v>
      </c>
      <c r="M5" s="68">
        <v>14</v>
      </c>
      <c r="N5" s="69" t="s">
        <v>25</v>
      </c>
      <c r="O5" s="70" t="s">
        <v>27</v>
      </c>
      <c r="P5" s="71">
        <f t="shared" ref="P5:P14" si="1">M5/K5</f>
        <v>0.0440251572327044</v>
      </c>
      <c r="Q5" s="84" t="s">
        <v>25</v>
      </c>
      <c r="R5" s="85"/>
      <c r="S5" s="70" t="s">
        <v>28</v>
      </c>
      <c r="T5" s="68">
        <v>850</v>
      </c>
      <c r="U5" s="68">
        <v>28</v>
      </c>
      <c r="V5" s="70" t="s">
        <v>29</v>
      </c>
      <c r="W5" s="71">
        <f t="shared" ref="W5:W14" si="2">U5/T5</f>
        <v>0.0329411764705882</v>
      </c>
      <c r="X5" s="86" t="s">
        <v>25</v>
      </c>
      <c r="Y5" s="86"/>
      <c r="Z5" s="90"/>
    </row>
    <row r="6" s="62" customFormat="1" ht="30" customHeight="1" spans="1:26">
      <c r="A6" s="66">
        <v>2</v>
      </c>
      <c r="B6" s="67">
        <v>43198</v>
      </c>
      <c r="C6" s="68">
        <v>406</v>
      </c>
      <c r="D6" s="68">
        <v>273</v>
      </c>
      <c r="E6" s="68">
        <f t="shared" ref="E6:E14" si="3">D6-D5</f>
        <v>0</v>
      </c>
      <c r="F6" s="70" t="s">
        <v>24</v>
      </c>
      <c r="G6" s="71">
        <f t="shared" si="0"/>
        <v>0.672413793103448</v>
      </c>
      <c r="H6" s="72" t="s">
        <v>25</v>
      </c>
      <c r="I6" s="77"/>
      <c r="J6" s="70" t="s">
        <v>30</v>
      </c>
      <c r="K6" s="68">
        <v>84</v>
      </c>
      <c r="L6" s="68" t="s">
        <v>25</v>
      </c>
      <c r="M6" s="68">
        <v>30</v>
      </c>
      <c r="N6" s="68" t="s">
        <v>25</v>
      </c>
      <c r="O6" s="70" t="s">
        <v>31</v>
      </c>
      <c r="P6" s="71">
        <f t="shared" si="1"/>
        <v>0.357142857142857</v>
      </c>
      <c r="Q6" s="73" t="s">
        <v>25</v>
      </c>
      <c r="R6" s="87"/>
      <c r="S6" s="70" t="s">
        <v>28</v>
      </c>
      <c r="T6" s="68">
        <v>944</v>
      </c>
      <c r="U6" s="68">
        <v>59</v>
      </c>
      <c r="V6" s="70" t="s">
        <v>32</v>
      </c>
      <c r="W6" s="71">
        <f t="shared" si="2"/>
        <v>0.0625</v>
      </c>
      <c r="X6" s="86" t="s">
        <v>25</v>
      </c>
      <c r="Y6" s="86"/>
      <c r="Z6" s="91" t="s">
        <v>33</v>
      </c>
    </row>
    <row r="7" s="62" customFormat="1" ht="30" customHeight="1" spans="1:26">
      <c r="A7" s="66">
        <v>3</v>
      </c>
      <c r="B7" s="67">
        <v>43202</v>
      </c>
      <c r="C7" s="68">
        <v>439</v>
      </c>
      <c r="D7" s="68">
        <v>229</v>
      </c>
      <c r="E7" s="68">
        <f t="shared" si="3"/>
        <v>-44</v>
      </c>
      <c r="F7" s="70" t="s">
        <v>24</v>
      </c>
      <c r="G7" s="71">
        <f t="shared" si="0"/>
        <v>0.521640091116173</v>
      </c>
      <c r="H7" s="73">
        <f t="shared" ref="H7:H13" si="4">G7-G6</f>
        <v>-0.150773701987275</v>
      </c>
      <c r="I7" s="78" t="s">
        <v>34</v>
      </c>
      <c r="J7" s="70" t="s">
        <v>35</v>
      </c>
      <c r="K7" s="68">
        <v>173</v>
      </c>
      <c r="L7" s="68">
        <f t="shared" ref="L7:L12" si="5">K7-K6</f>
        <v>89</v>
      </c>
      <c r="M7" s="68">
        <v>57</v>
      </c>
      <c r="N7" s="68">
        <f t="shared" ref="N7:N12" si="6">M7-M6</f>
        <v>27</v>
      </c>
      <c r="O7" s="70" t="s">
        <v>36</v>
      </c>
      <c r="P7" s="71">
        <f t="shared" si="1"/>
        <v>0.329479768786127</v>
      </c>
      <c r="Q7" s="73">
        <f t="shared" ref="Q7:Q12" si="7">P7-P6</f>
        <v>-0.02766308835673</v>
      </c>
      <c r="R7" s="88" t="s">
        <v>34</v>
      </c>
      <c r="S7" s="70" t="s">
        <v>28</v>
      </c>
      <c r="T7" s="68">
        <v>1033</v>
      </c>
      <c r="U7" s="68">
        <v>86</v>
      </c>
      <c r="V7" s="70" t="s">
        <v>37</v>
      </c>
      <c r="W7" s="71">
        <f t="shared" si="2"/>
        <v>0.0832526621490804</v>
      </c>
      <c r="X7" s="73">
        <f t="shared" ref="X7:X14" si="8">W7-W6</f>
        <v>0.0207526621490804</v>
      </c>
      <c r="Y7" s="78" t="s">
        <v>38</v>
      </c>
      <c r="Z7" s="91" t="s">
        <v>39</v>
      </c>
    </row>
    <row r="8" s="62" customFormat="1" ht="30" customHeight="1" spans="1:26">
      <c r="A8" s="66">
        <v>4</v>
      </c>
      <c r="B8" s="67">
        <v>43205</v>
      </c>
      <c r="C8" s="68">
        <v>439</v>
      </c>
      <c r="D8" s="68">
        <v>229</v>
      </c>
      <c r="E8" s="68">
        <f t="shared" si="3"/>
        <v>0</v>
      </c>
      <c r="F8" s="70" t="s">
        <v>40</v>
      </c>
      <c r="G8" s="71">
        <f t="shared" si="0"/>
        <v>0.521640091116173</v>
      </c>
      <c r="H8" s="73">
        <f t="shared" si="4"/>
        <v>0</v>
      </c>
      <c r="I8" s="77" t="s">
        <v>41</v>
      </c>
      <c r="J8" s="70" t="s">
        <v>42</v>
      </c>
      <c r="K8" s="68">
        <v>276</v>
      </c>
      <c r="L8" s="68">
        <v>51</v>
      </c>
      <c r="M8" s="68">
        <v>109</v>
      </c>
      <c r="N8" s="68">
        <v>46</v>
      </c>
      <c r="O8" s="70" t="s">
        <v>43</v>
      </c>
      <c r="P8" s="71">
        <f t="shared" si="1"/>
        <v>0.394927536231884</v>
      </c>
      <c r="Q8" s="73">
        <f t="shared" si="7"/>
        <v>0.0654477674457569</v>
      </c>
      <c r="R8" s="80" t="s">
        <v>44</v>
      </c>
      <c r="S8" s="70" t="s">
        <v>28</v>
      </c>
      <c r="T8" s="68">
        <v>1236</v>
      </c>
      <c r="U8" s="68">
        <v>138</v>
      </c>
      <c r="V8" s="70" t="s">
        <v>45</v>
      </c>
      <c r="W8" s="71">
        <f t="shared" si="2"/>
        <v>0.111650485436893</v>
      </c>
      <c r="X8" s="73">
        <f t="shared" si="8"/>
        <v>0.0283978232878129</v>
      </c>
      <c r="Y8" s="78" t="s">
        <v>38</v>
      </c>
      <c r="Z8" s="92"/>
    </row>
    <row r="9" s="62" customFormat="1" ht="30" customHeight="1" spans="1:26">
      <c r="A9" s="66">
        <v>5</v>
      </c>
      <c r="B9" s="67">
        <v>43207</v>
      </c>
      <c r="C9" s="68">
        <v>436</v>
      </c>
      <c r="D9" s="68">
        <v>226</v>
      </c>
      <c r="E9" s="68">
        <f t="shared" si="3"/>
        <v>-3</v>
      </c>
      <c r="F9" s="70" t="s">
        <v>40</v>
      </c>
      <c r="G9" s="71">
        <f t="shared" si="0"/>
        <v>0.518348623853211</v>
      </c>
      <c r="H9" s="73">
        <f t="shared" si="4"/>
        <v>-0.00329146726296214</v>
      </c>
      <c r="I9" s="78" t="s">
        <v>34</v>
      </c>
      <c r="J9" s="70" t="s">
        <v>46</v>
      </c>
      <c r="K9" s="68">
        <v>382</v>
      </c>
      <c r="L9" s="68">
        <f t="shared" si="5"/>
        <v>106</v>
      </c>
      <c r="M9" s="68">
        <v>188</v>
      </c>
      <c r="N9" s="68">
        <f t="shared" si="6"/>
        <v>79</v>
      </c>
      <c r="O9" s="70" t="s">
        <v>47</v>
      </c>
      <c r="P9" s="71">
        <f t="shared" si="1"/>
        <v>0.492146596858639</v>
      </c>
      <c r="Q9" s="73">
        <f t="shared" si="7"/>
        <v>0.0972190606267547</v>
      </c>
      <c r="R9" s="80" t="s">
        <v>44</v>
      </c>
      <c r="S9" s="70" t="s">
        <v>28</v>
      </c>
      <c r="T9" s="68">
        <v>1342</v>
      </c>
      <c r="U9" s="68">
        <v>217</v>
      </c>
      <c r="V9" s="70" t="s">
        <v>48</v>
      </c>
      <c r="W9" s="71">
        <f t="shared" si="2"/>
        <v>0.161698956780924</v>
      </c>
      <c r="X9" s="73">
        <f t="shared" si="8"/>
        <v>0.0500484713440308</v>
      </c>
      <c r="Y9" s="78" t="s">
        <v>38</v>
      </c>
      <c r="Z9" s="91" t="s">
        <v>39</v>
      </c>
    </row>
    <row r="10" s="1" customFormat="1" ht="30" customHeight="1" spans="1:26">
      <c r="A10" s="66">
        <v>6</v>
      </c>
      <c r="B10" s="67">
        <v>43210</v>
      </c>
      <c r="C10" s="68">
        <v>452</v>
      </c>
      <c r="D10" s="68">
        <v>450</v>
      </c>
      <c r="E10" s="68">
        <f t="shared" si="3"/>
        <v>224</v>
      </c>
      <c r="F10" s="70" t="s">
        <v>49</v>
      </c>
      <c r="G10" s="71">
        <f t="shared" si="0"/>
        <v>0.995575221238938</v>
      </c>
      <c r="H10" s="73">
        <f t="shared" si="4"/>
        <v>0.477226597385727</v>
      </c>
      <c r="I10" s="79" t="s">
        <v>44</v>
      </c>
      <c r="J10" s="70" t="s">
        <v>46</v>
      </c>
      <c r="K10" s="68">
        <v>569</v>
      </c>
      <c r="L10" s="68">
        <f t="shared" si="5"/>
        <v>187</v>
      </c>
      <c r="M10" s="68">
        <v>306</v>
      </c>
      <c r="N10" s="68">
        <f t="shared" si="6"/>
        <v>118</v>
      </c>
      <c r="O10" s="70" t="s">
        <v>47</v>
      </c>
      <c r="P10" s="71">
        <f t="shared" si="1"/>
        <v>0.537785588752197</v>
      </c>
      <c r="Q10" s="73">
        <f t="shared" si="7"/>
        <v>0.0456389918935581</v>
      </c>
      <c r="R10" s="80" t="s">
        <v>44</v>
      </c>
      <c r="S10" s="70" t="s">
        <v>28</v>
      </c>
      <c r="T10" s="68">
        <v>1568</v>
      </c>
      <c r="U10" s="68">
        <v>335</v>
      </c>
      <c r="V10" s="70" t="s">
        <v>48</v>
      </c>
      <c r="W10" s="71">
        <f t="shared" si="2"/>
        <v>0.213647959183673</v>
      </c>
      <c r="X10" s="73">
        <f t="shared" si="8"/>
        <v>0.0519490024027495</v>
      </c>
      <c r="Y10" s="78" t="s">
        <v>38</v>
      </c>
      <c r="Z10" s="93"/>
    </row>
    <row r="11" s="1" customFormat="1" ht="30" customHeight="1" spans="1:26">
      <c r="A11" s="66">
        <v>7</v>
      </c>
      <c r="B11" s="67">
        <v>43215</v>
      </c>
      <c r="C11" s="68">
        <v>452</v>
      </c>
      <c r="D11" s="68">
        <v>450</v>
      </c>
      <c r="E11" s="68">
        <f t="shared" si="3"/>
        <v>0</v>
      </c>
      <c r="F11" s="70" t="s">
        <v>50</v>
      </c>
      <c r="G11" s="71">
        <f t="shared" si="0"/>
        <v>0.995575221238938</v>
      </c>
      <c r="H11" s="73">
        <f t="shared" si="4"/>
        <v>0</v>
      </c>
      <c r="I11" s="77" t="s">
        <v>41</v>
      </c>
      <c r="J11" s="70" t="s">
        <v>51</v>
      </c>
      <c r="K11" s="68">
        <v>736</v>
      </c>
      <c r="L11" s="68">
        <f t="shared" si="5"/>
        <v>167</v>
      </c>
      <c r="M11" s="68">
        <v>472</v>
      </c>
      <c r="N11" s="68">
        <f t="shared" si="6"/>
        <v>166</v>
      </c>
      <c r="O11" s="70" t="s">
        <v>52</v>
      </c>
      <c r="P11" s="71">
        <f t="shared" si="1"/>
        <v>0.641304347826087</v>
      </c>
      <c r="Q11" s="73">
        <f t="shared" si="7"/>
        <v>0.10351875907389</v>
      </c>
      <c r="R11" s="80" t="s">
        <v>44</v>
      </c>
      <c r="S11" s="70" t="s">
        <v>53</v>
      </c>
      <c r="T11" s="68">
        <v>1736</v>
      </c>
      <c r="U11" s="68">
        <v>499</v>
      </c>
      <c r="V11" s="70" t="s">
        <v>54</v>
      </c>
      <c r="W11" s="71">
        <f t="shared" si="2"/>
        <v>0.287442396313364</v>
      </c>
      <c r="X11" s="73">
        <f t="shared" si="8"/>
        <v>0.0737944371296906</v>
      </c>
      <c r="Y11" s="78" t="s">
        <v>38</v>
      </c>
      <c r="Z11" s="93"/>
    </row>
    <row r="12" s="1" customFormat="1" ht="30" customHeight="1" spans="1:26">
      <c r="A12" s="66">
        <v>8</v>
      </c>
      <c r="B12" s="67">
        <v>43218</v>
      </c>
      <c r="C12" s="68">
        <v>449</v>
      </c>
      <c r="D12" s="68">
        <v>447</v>
      </c>
      <c r="E12" s="68">
        <f t="shared" si="3"/>
        <v>-3</v>
      </c>
      <c r="F12" s="70" t="s">
        <v>49</v>
      </c>
      <c r="G12" s="71">
        <f t="shared" si="0"/>
        <v>0.99554565701559</v>
      </c>
      <c r="H12" s="74" t="s">
        <v>55</v>
      </c>
      <c r="I12" s="79" t="s">
        <v>56</v>
      </c>
      <c r="J12" s="70" t="s">
        <v>57</v>
      </c>
      <c r="K12" s="68">
        <v>894</v>
      </c>
      <c r="L12" s="68">
        <f t="shared" si="5"/>
        <v>158</v>
      </c>
      <c r="M12" s="68">
        <v>674</v>
      </c>
      <c r="N12" s="68">
        <f t="shared" si="6"/>
        <v>202</v>
      </c>
      <c r="O12" s="70" t="s">
        <v>58</v>
      </c>
      <c r="P12" s="71">
        <f t="shared" si="1"/>
        <v>0.753914988814318</v>
      </c>
      <c r="Q12" s="73">
        <f t="shared" si="7"/>
        <v>0.112610640988231</v>
      </c>
      <c r="R12" s="80" t="s">
        <v>44</v>
      </c>
      <c r="S12" s="70" t="s">
        <v>59</v>
      </c>
      <c r="T12" s="68">
        <v>1770</v>
      </c>
      <c r="U12" s="68">
        <v>703</v>
      </c>
      <c r="V12" s="70" t="s">
        <v>60</v>
      </c>
      <c r="W12" s="71">
        <f t="shared" si="2"/>
        <v>0.397175141242938</v>
      </c>
      <c r="X12" s="73">
        <f t="shared" si="8"/>
        <v>0.109732744929574</v>
      </c>
      <c r="Y12" s="78" t="s">
        <v>38</v>
      </c>
      <c r="Z12" s="93"/>
    </row>
    <row r="13" s="1" customFormat="1" ht="30" customHeight="1" spans="1:26">
      <c r="A13" s="66">
        <v>9</v>
      </c>
      <c r="B13" s="67">
        <v>43224</v>
      </c>
      <c r="C13" s="68">
        <v>449</v>
      </c>
      <c r="D13" s="68">
        <v>447</v>
      </c>
      <c r="E13" s="68">
        <f t="shared" si="3"/>
        <v>0</v>
      </c>
      <c r="F13" s="70" t="s">
        <v>50</v>
      </c>
      <c r="G13" s="71">
        <f t="shared" si="0"/>
        <v>0.99554565701559</v>
      </c>
      <c r="H13" s="73">
        <f t="shared" si="4"/>
        <v>0</v>
      </c>
      <c r="I13" s="77" t="s">
        <v>41</v>
      </c>
      <c r="J13" s="70" t="s">
        <v>61</v>
      </c>
      <c r="K13" s="68">
        <v>205</v>
      </c>
      <c r="L13" s="68">
        <v>0</v>
      </c>
      <c r="M13" s="68">
        <v>195</v>
      </c>
      <c r="N13" s="68">
        <v>0</v>
      </c>
      <c r="O13" s="70" t="s">
        <v>62</v>
      </c>
      <c r="P13" s="71">
        <f t="shared" si="1"/>
        <v>0.951219512195122</v>
      </c>
      <c r="Q13" s="89">
        <v>0</v>
      </c>
      <c r="R13" s="79" t="s">
        <v>63</v>
      </c>
      <c r="S13" s="70" t="s">
        <v>64</v>
      </c>
      <c r="T13" s="68">
        <v>1876</v>
      </c>
      <c r="U13" s="68">
        <v>898</v>
      </c>
      <c r="V13" s="70" t="s">
        <v>62</v>
      </c>
      <c r="W13" s="71">
        <f t="shared" si="2"/>
        <v>0.478678038379531</v>
      </c>
      <c r="X13" s="73">
        <f t="shared" si="8"/>
        <v>0.0815028971365931</v>
      </c>
      <c r="Y13" s="78" t="s">
        <v>38</v>
      </c>
      <c r="Z13" s="91" t="s">
        <v>65</v>
      </c>
    </row>
    <row r="14" s="1" customFormat="1" ht="30" customHeight="1" spans="1:26">
      <c r="A14" s="66">
        <v>10</v>
      </c>
      <c r="B14" s="67">
        <v>43231</v>
      </c>
      <c r="C14" s="68">
        <v>449</v>
      </c>
      <c r="D14" s="68">
        <v>447</v>
      </c>
      <c r="E14" s="68">
        <f t="shared" si="3"/>
        <v>0</v>
      </c>
      <c r="F14" s="70" t="s">
        <v>66</v>
      </c>
      <c r="G14" s="71">
        <f t="shared" si="0"/>
        <v>0.99554565701559</v>
      </c>
      <c r="H14" s="73">
        <f>-(G14-G13)</f>
        <v>0</v>
      </c>
      <c r="I14" s="77" t="s">
        <v>41</v>
      </c>
      <c r="J14" s="70" t="s">
        <v>67</v>
      </c>
      <c r="K14" s="68">
        <v>498</v>
      </c>
      <c r="L14" s="68">
        <f t="shared" ref="L14:Q14" si="9">K14-K13</f>
        <v>293</v>
      </c>
      <c r="M14" s="68">
        <v>442</v>
      </c>
      <c r="N14" s="68">
        <f t="shared" si="9"/>
        <v>247</v>
      </c>
      <c r="O14" s="70" t="s">
        <v>68</v>
      </c>
      <c r="P14" s="71">
        <f t="shared" si="1"/>
        <v>0.887550200803213</v>
      </c>
      <c r="Q14" s="73">
        <f t="shared" si="9"/>
        <v>-0.063669311391909</v>
      </c>
      <c r="R14" s="88" t="s">
        <v>34</v>
      </c>
      <c r="S14" s="70" t="s">
        <v>69</v>
      </c>
      <c r="T14" s="68">
        <v>2269</v>
      </c>
      <c r="U14" s="68">
        <v>1145</v>
      </c>
      <c r="V14" s="70" t="s">
        <v>70</v>
      </c>
      <c r="W14" s="71">
        <f t="shared" si="2"/>
        <v>0.504627589246364</v>
      </c>
      <c r="X14" s="73">
        <f t="shared" si="8"/>
        <v>0.0259495508668331</v>
      </c>
      <c r="Y14" s="78" t="s">
        <v>38</v>
      </c>
      <c r="Z14" s="93"/>
    </row>
    <row r="15" s="1" customFormat="1" ht="30" customHeight="1" spans="1:26">
      <c r="A15" s="66">
        <v>11</v>
      </c>
      <c r="B15" s="67">
        <v>43238</v>
      </c>
      <c r="C15" s="68">
        <v>429</v>
      </c>
      <c r="D15" s="68">
        <v>429</v>
      </c>
      <c r="E15" s="68">
        <f t="shared" ref="E15:E16" si="10">D15-D14</f>
        <v>-18</v>
      </c>
      <c r="F15" s="70" t="s">
        <v>71</v>
      </c>
      <c r="G15" s="75">
        <f t="shared" ref="G15:G16" si="11">D15/C15</f>
        <v>1</v>
      </c>
      <c r="H15" s="73">
        <f t="shared" ref="H15:H20" si="12">(G15-G14)</f>
        <v>0.00445434298440983</v>
      </c>
      <c r="I15" s="80" t="s">
        <v>44</v>
      </c>
      <c r="J15" s="70" t="s">
        <v>72</v>
      </c>
      <c r="K15" s="68">
        <v>786</v>
      </c>
      <c r="L15" s="68">
        <f t="shared" ref="L15:Q15" si="13">K15-K14</f>
        <v>288</v>
      </c>
      <c r="M15" s="68">
        <v>693</v>
      </c>
      <c r="N15" s="68">
        <f t="shared" si="13"/>
        <v>251</v>
      </c>
      <c r="O15" s="70" t="s">
        <v>73</v>
      </c>
      <c r="P15" s="71">
        <f t="shared" ref="P15:P16" si="14">M15/K15</f>
        <v>0.881679389312977</v>
      </c>
      <c r="Q15" s="73">
        <f t="shared" si="13"/>
        <v>-0.00587081149023583</v>
      </c>
      <c r="R15" s="88" t="s">
        <v>34</v>
      </c>
      <c r="S15" s="70" t="s">
        <v>69</v>
      </c>
      <c r="T15" s="68">
        <v>2557</v>
      </c>
      <c r="U15" s="68">
        <v>1396</v>
      </c>
      <c r="V15" s="70" t="s">
        <v>70</v>
      </c>
      <c r="W15" s="71">
        <f t="shared" ref="W15:W16" si="15">U15/T15</f>
        <v>0.545952287837309</v>
      </c>
      <c r="X15" s="73">
        <f t="shared" ref="X15:X16" si="16">W15-W14</f>
        <v>0.0413246985909452</v>
      </c>
      <c r="Y15" s="78" t="s">
        <v>38</v>
      </c>
      <c r="Z15" s="91" t="s">
        <v>74</v>
      </c>
    </row>
    <row r="16" ht="30" customHeight="1" spans="1:26">
      <c r="A16" s="66">
        <v>12</v>
      </c>
      <c r="B16" s="67">
        <v>43245</v>
      </c>
      <c r="C16" s="68">
        <v>429</v>
      </c>
      <c r="D16" s="68">
        <v>429</v>
      </c>
      <c r="E16" s="68">
        <f t="shared" si="10"/>
        <v>0</v>
      </c>
      <c r="F16" s="70" t="s">
        <v>71</v>
      </c>
      <c r="G16" s="75">
        <f t="shared" si="11"/>
        <v>1</v>
      </c>
      <c r="H16" s="73">
        <f t="shared" si="12"/>
        <v>0</v>
      </c>
      <c r="I16" s="77" t="s">
        <v>41</v>
      </c>
      <c r="J16" s="70" t="s">
        <v>75</v>
      </c>
      <c r="K16" s="68">
        <v>1037</v>
      </c>
      <c r="L16" s="68">
        <f t="shared" ref="L16:Q16" si="17">K16-K15</f>
        <v>251</v>
      </c>
      <c r="M16" s="68">
        <v>898</v>
      </c>
      <c r="N16" s="68">
        <f t="shared" si="17"/>
        <v>205</v>
      </c>
      <c r="O16" s="70" t="s">
        <v>76</v>
      </c>
      <c r="P16" s="71">
        <f t="shared" si="14"/>
        <v>0.86595949855352</v>
      </c>
      <c r="Q16" s="73">
        <f t="shared" si="17"/>
        <v>-0.0157198907594573</v>
      </c>
      <c r="R16" s="88" t="s">
        <v>34</v>
      </c>
      <c r="S16" s="70" t="s">
        <v>77</v>
      </c>
      <c r="T16" s="68">
        <v>2808</v>
      </c>
      <c r="U16" s="68">
        <v>1601</v>
      </c>
      <c r="V16" s="70" t="s">
        <v>70</v>
      </c>
      <c r="W16" s="71">
        <f t="shared" si="15"/>
        <v>0.570156695156695</v>
      </c>
      <c r="X16" s="73">
        <f t="shared" si="16"/>
        <v>0.0242044073193859</v>
      </c>
      <c r="Y16" s="78" t="s">
        <v>38</v>
      </c>
      <c r="Z16" s="91"/>
    </row>
    <row r="17" ht="30" customHeight="1" spans="1:26">
      <c r="A17" s="66">
        <v>13</v>
      </c>
      <c r="B17" s="67">
        <v>43251</v>
      </c>
      <c r="C17" s="68">
        <v>429</v>
      </c>
      <c r="D17" s="68">
        <v>429</v>
      </c>
      <c r="E17" s="68">
        <f t="shared" ref="E17" si="18">D17-D16</f>
        <v>0</v>
      </c>
      <c r="F17" s="70" t="s">
        <v>71</v>
      </c>
      <c r="G17" s="75">
        <f t="shared" ref="G17" si="19">D17/C17</f>
        <v>1</v>
      </c>
      <c r="H17" s="73">
        <f t="shared" si="12"/>
        <v>0</v>
      </c>
      <c r="I17" s="77" t="s">
        <v>41</v>
      </c>
      <c r="J17" s="70" t="s">
        <v>75</v>
      </c>
      <c r="K17" s="68">
        <v>1189</v>
      </c>
      <c r="L17" s="68">
        <f t="shared" ref="L17:Q17" si="20">K17-K16</f>
        <v>152</v>
      </c>
      <c r="M17" s="68">
        <v>1012</v>
      </c>
      <c r="N17" s="68">
        <f t="shared" si="20"/>
        <v>114</v>
      </c>
      <c r="O17" s="70" t="s">
        <v>76</v>
      </c>
      <c r="P17" s="71">
        <f t="shared" ref="P17" si="21">M17/K17</f>
        <v>0.851135407905803</v>
      </c>
      <c r="Q17" s="73">
        <f t="shared" si="20"/>
        <v>-0.0148240906477165</v>
      </c>
      <c r="R17" s="88" t="s">
        <v>34</v>
      </c>
      <c r="S17" s="70" t="s">
        <v>78</v>
      </c>
      <c r="T17" s="68">
        <v>2960</v>
      </c>
      <c r="U17" s="68">
        <v>1715</v>
      </c>
      <c r="V17" s="70" t="s">
        <v>70</v>
      </c>
      <c r="W17" s="71">
        <f t="shared" ref="W17" si="22">U17/T17</f>
        <v>0.579391891891892</v>
      </c>
      <c r="X17" s="73">
        <f t="shared" ref="X17" si="23">W17-W16</f>
        <v>0.00923519673519668</v>
      </c>
      <c r="Y17" s="78" t="s">
        <v>38</v>
      </c>
      <c r="Z17" s="91"/>
    </row>
    <row r="18" ht="30" customHeight="1" spans="1:26">
      <c r="A18" s="66">
        <v>14</v>
      </c>
      <c r="B18" s="67">
        <v>43258</v>
      </c>
      <c r="C18" s="68">
        <v>432</v>
      </c>
      <c r="D18" s="68">
        <v>432</v>
      </c>
      <c r="E18" s="68">
        <f t="shared" ref="E18" si="24">D18-D17</f>
        <v>3</v>
      </c>
      <c r="F18" s="70" t="s">
        <v>71</v>
      </c>
      <c r="G18" s="75">
        <f t="shared" ref="G18" si="25">D18/C18</f>
        <v>1</v>
      </c>
      <c r="H18" s="73">
        <f t="shared" si="12"/>
        <v>0</v>
      </c>
      <c r="I18" s="77" t="s">
        <v>41</v>
      </c>
      <c r="J18" s="70" t="s">
        <v>61</v>
      </c>
      <c r="K18" s="68">
        <v>318</v>
      </c>
      <c r="L18" s="81">
        <v>0</v>
      </c>
      <c r="M18" s="68">
        <v>261</v>
      </c>
      <c r="N18" s="68">
        <v>0</v>
      </c>
      <c r="O18" s="70" t="s">
        <v>79</v>
      </c>
      <c r="P18" s="71">
        <f t="shared" ref="P18" si="26">M18/K18</f>
        <v>0.820754716981132</v>
      </c>
      <c r="Q18" s="89">
        <v>0</v>
      </c>
      <c r="R18" s="79" t="s">
        <v>63</v>
      </c>
      <c r="S18" s="70" t="s">
        <v>78</v>
      </c>
      <c r="T18" s="68">
        <v>3278</v>
      </c>
      <c r="U18" s="68">
        <v>1976</v>
      </c>
      <c r="V18" s="70" t="s">
        <v>70</v>
      </c>
      <c r="W18" s="71">
        <f t="shared" ref="W18" si="27">U18/T18</f>
        <v>0.602806589383771</v>
      </c>
      <c r="X18" s="73">
        <f t="shared" ref="X18" si="28">W18-W17</f>
        <v>0.0234146974918787</v>
      </c>
      <c r="Y18" s="78" t="s">
        <v>38</v>
      </c>
      <c r="Z18" s="91" t="s">
        <v>65</v>
      </c>
    </row>
    <row r="19" ht="30" customHeight="1" spans="1:26">
      <c r="A19" s="66">
        <v>15</v>
      </c>
      <c r="B19" s="67">
        <v>43266</v>
      </c>
      <c r="C19" s="68">
        <v>433</v>
      </c>
      <c r="D19" s="68">
        <v>430</v>
      </c>
      <c r="E19" s="68">
        <f t="shared" ref="E19" si="29">D19-D18</f>
        <v>-2</v>
      </c>
      <c r="F19" s="70" t="s">
        <v>80</v>
      </c>
      <c r="G19" s="75">
        <f t="shared" ref="G19" si="30">D19/C19</f>
        <v>0.993071593533487</v>
      </c>
      <c r="H19" s="73">
        <f t="shared" si="12"/>
        <v>-0.00692840646651272</v>
      </c>
      <c r="I19" s="78" t="s">
        <v>34</v>
      </c>
      <c r="J19" s="70" t="s">
        <v>81</v>
      </c>
      <c r="K19" s="68">
        <v>766</v>
      </c>
      <c r="L19" s="81">
        <f t="shared" ref="L19:Q19" si="31">K19-K18</f>
        <v>448</v>
      </c>
      <c r="M19" s="68">
        <v>601</v>
      </c>
      <c r="N19" s="68">
        <f t="shared" si="31"/>
        <v>340</v>
      </c>
      <c r="O19" s="70" t="s">
        <v>68</v>
      </c>
      <c r="P19" s="71">
        <f t="shared" ref="P19:P20" si="32">M19/K19</f>
        <v>0.784595300261097</v>
      </c>
      <c r="Q19" s="73">
        <f t="shared" si="31"/>
        <v>-0.0361594167200355</v>
      </c>
      <c r="R19" s="88" t="s">
        <v>34</v>
      </c>
      <c r="S19" s="70" t="s">
        <v>82</v>
      </c>
      <c r="T19" s="68">
        <v>3726</v>
      </c>
      <c r="U19" s="68">
        <v>2316</v>
      </c>
      <c r="V19" s="70" t="s">
        <v>70</v>
      </c>
      <c r="W19" s="71">
        <f t="shared" ref="W19:W23" si="33">U19/T19</f>
        <v>0.621578099838969</v>
      </c>
      <c r="X19" s="73">
        <f t="shared" ref="X19" si="34">W19-W18</f>
        <v>0.0187715104551984</v>
      </c>
      <c r="Y19" s="78" t="s">
        <v>38</v>
      </c>
      <c r="Z19" s="91"/>
    </row>
    <row r="20" ht="30" customHeight="1" spans="1:26">
      <c r="A20" s="66">
        <v>16</v>
      </c>
      <c r="B20" s="67">
        <v>43275</v>
      </c>
      <c r="C20" s="68">
        <v>433</v>
      </c>
      <c r="D20" s="68">
        <v>433</v>
      </c>
      <c r="E20" s="68">
        <f t="shared" ref="E20" si="35">D20-D19</f>
        <v>3</v>
      </c>
      <c r="F20" s="70" t="s">
        <v>71</v>
      </c>
      <c r="G20" s="75">
        <f t="shared" ref="G20:G23" si="36">D20/C20</f>
        <v>1</v>
      </c>
      <c r="H20" s="73">
        <f t="shared" si="12"/>
        <v>0.00692840646651305</v>
      </c>
      <c r="I20" s="80" t="s">
        <v>44</v>
      </c>
      <c r="J20" s="70" t="s">
        <v>83</v>
      </c>
      <c r="K20" s="68">
        <v>1067</v>
      </c>
      <c r="L20" s="81">
        <f>K20-K19</f>
        <v>301</v>
      </c>
      <c r="M20" s="68">
        <v>869</v>
      </c>
      <c r="N20" s="68">
        <v>268</v>
      </c>
      <c r="O20" s="70" t="s">
        <v>84</v>
      </c>
      <c r="P20" s="71">
        <f t="shared" si="32"/>
        <v>0.814432989690722</v>
      </c>
      <c r="Q20" s="73">
        <f>P20-P19</f>
        <v>0.0298376894296251</v>
      </c>
      <c r="R20" s="80" t="s">
        <v>44</v>
      </c>
      <c r="S20" s="70" t="s">
        <v>85</v>
      </c>
      <c r="T20" s="68">
        <v>4027</v>
      </c>
      <c r="U20" s="68">
        <v>2584</v>
      </c>
      <c r="V20" s="70" t="s">
        <v>70</v>
      </c>
      <c r="W20" s="71">
        <f t="shared" si="33"/>
        <v>0.641668736031785</v>
      </c>
      <c r="X20" s="73">
        <f t="shared" ref="X20" si="37">W20-W19</f>
        <v>0.020090636192816</v>
      </c>
      <c r="Y20" s="78" t="s">
        <v>38</v>
      </c>
      <c r="Z20" s="91"/>
    </row>
    <row r="21" ht="30" customHeight="1" spans="1:26">
      <c r="A21" s="66">
        <v>17</v>
      </c>
      <c r="B21" s="67">
        <v>43280</v>
      </c>
      <c r="C21" s="68">
        <v>435</v>
      </c>
      <c r="D21" s="68">
        <v>435</v>
      </c>
      <c r="E21" s="68">
        <v>2</v>
      </c>
      <c r="F21" s="70" t="s">
        <v>71</v>
      </c>
      <c r="G21" s="75">
        <f t="shared" si="36"/>
        <v>1</v>
      </c>
      <c r="H21" s="73">
        <v>0.0045</v>
      </c>
      <c r="I21" s="80" t="s">
        <v>44</v>
      </c>
      <c r="J21" s="70" t="s">
        <v>61</v>
      </c>
      <c r="K21" s="68">
        <v>1326</v>
      </c>
      <c r="L21" s="81">
        <v>259</v>
      </c>
      <c r="M21" s="68">
        <v>1054</v>
      </c>
      <c r="N21" s="68">
        <v>185</v>
      </c>
      <c r="O21" s="70" t="s">
        <v>86</v>
      </c>
      <c r="P21" s="71">
        <v>0.7948</v>
      </c>
      <c r="Q21" s="73">
        <v>-0.0196</v>
      </c>
      <c r="R21" s="88" t="s">
        <v>34</v>
      </c>
      <c r="S21" s="70" t="s">
        <v>82</v>
      </c>
      <c r="T21" s="68">
        <v>4286</v>
      </c>
      <c r="U21" s="68">
        <v>2771</v>
      </c>
      <c r="V21" s="70" t="s">
        <v>87</v>
      </c>
      <c r="W21" s="71">
        <f t="shared" si="33"/>
        <v>0.64652356509566</v>
      </c>
      <c r="X21" s="73">
        <v>0.0048</v>
      </c>
      <c r="Y21" s="78" t="s">
        <v>38</v>
      </c>
      <c r="Z21" s="91"/>
    </row>
    <row r="22" ht="30" customHeight="1" spans="1:26">
      <c r="A22" s="66">
        <v>18</v>
      </c>
      <c r="B22" s="67">
        <v>43286</v>
      </c>
      <c r="C22" s="68">
        <v>435</v>
      </c>
      <c r="D22" s="68">
        <v>435</v>
      </c>
      <c r="E22" s="68">
        <v>0</v>
      </c>
      <c r="F22" s="70" t="s">
        <v>71</v>
      </c>
      <c r="G22" s="75">
        <f t="shared" si="36"/>
        <v>1</v>
      </c>
      <c r="H22" s="73">
        <v>0</v>
      </c>
      <c r="I22" s="77" t="s">
        <v>41</v>
      </c>
      <c r="J22" s="70" t="s">
        <v>83</v>
      </c>
      <c r="K22" s="68">
        <v>293</v>
      </c>
      <c r="L22" s="81">
        <v>0</v>
      </c>
      <c r="M22" s="68">
        <v>207</v>
      </c>
      <c r="N22" s="68">
        <v>0</v>
      </c>
      <c r="O22" s="70" t="s">
        <v>88</v>
      </c>
      <c r="P22" s="71">
        <v>0.7065</v>
      </c>
      <c r="Q22" s="73">
        <v>-0.0883</v>
      </c>
      <c r="R22" s="88" t="s">
        <v>34</v>
      </c>
      <c r="S22" s="70" t="s">
        <v>89</v>
      </c>
      <c r="T22" s="68">
        <v>4579</v>
      </c>
      <c r="U22" s="68">
        <v>2978</v>
      </c>
      <c r="V22" s="70" t="s">
        <v>90</v>
      </c>
      <c r="W22" s="71">
        <f t="shared" si="33"/>
        <v>0.650360340685739</v>
      </c>
      <c r="X22" s="73">
        <v>0.0039</v>
      </c>
      <c r="Y22" s="78" t="s">
        <v>38</v>
      </c>
      <c r="Z22" s="91"/>
    </row>
    <row r="23" ht="30" customHeight="1" spans="1:26">
      <c r="A23" s="66">
        <v>19</v>
      </c>
      <c r="B23" s="67">
        <v>43293</v>
      </c>
      <c r="C23" s="68">
        <v>435</v>
      </c>
      <c r="D23" s="68">
        <v>435</v>
      </c>
      <c r="E23" s="68">
        <v>0</v>
      </c>
      <c r="F23" s="70" t="s">
        <v>71</v>
      </c>
      <c r="G23" s="75">
        <f t="shared" si="36"/>
        <v>1</v>
      </c>
      <c r="H23" s="73">
        <v>0</v>
      </c>
      <c r="I23" s="77" t="s">
        <v>41</v>
      </c>
      <c r="J23" s="70" t="s">
        <v>91</v>
      </c>
      <c r="K23" s="68">
        <v>636</v>
      </c>
      <c r="L23" s="81">
        <v>343</v>
      </c>
      <c r="M23" s="68">
        <v>471</v>
      </c>
      <c r="N23" s="68">
        <v>264</v>
      </c>
      <c r="O23" s="70" t="s">
        <v>27</v>
      </c>
      <c r="P23" s="71">
        <v>0.7406</v>
      </c>
      <c r="Q23" s="73">
        <v>0.0341</v>
      </c>
      <c r="R23" s="80" t="s">
        <v>44</v>
      </c>
      <c r="S23" s="70" t="s">
        <v>92</v>
      </c>
      <c r="T23" s="68">
        <v>4922</v>
      </c>
      <c r="U23" s="68">
        <v>3242</v>
      </c>
      <c r="V23" s="70" t="s">
        <v>93</v>
      </c>
      <c r="W23" s="71">
        <f t="shared" si="33"/>
        <v>0.658675335229581</v>
      </c>
      <c r="X23" s="73">
        <v>0.0083</v>
      </c>
      <c r="Y23" s="78" t="s">
        <v>38</v>
      </c>
      <c r="Z23" s="91"/>
    </row>
  </sheetData>
  <mergeCells count="24">
    <mergeCell ref="A1:Z1"/>
    <mergeCell ref="C2:I2"/>
    <mergeCell ref="J2:R2"/>
    <mergeCell ref="S2:Y2"/>
    <mergeCell ref="D3:E3"/>
    <mergeCell ref="F3:I3"/>
    <mergeCell ref="J3:L3"/>
    <mergeCell ref="M3:N3"/>
    <mergeCell ref="O3:R3"/>
    <mergeCell ref="S3:T3"/>
    <mergeCell ref="V3:Y3"/>
    <mergeCell ref="H4:I4"/>
    <mergeCell ref="Q4:R4"/>
    <mergeCell ref="X4:Y4"/>
    <mergeCell ref="H5:I5"/>
    <mergeCell ref="Q5:R5"/>
    <mergeCell ref="X5:Y5"/>
    <mergeCell ref="H6:I6"/>
    <mergeCell ref="Q6:R6"/>
    <mergeCell ref="X6:Y6"/>
    <mergeCell ref="A2:A4"/>
    <mergeCell ref="B2:B4"/>
    <mergeCell ref="C3:C4"/>
    <mergeCell ref="U3:U4"/>
  </mergeCells>
  <printOptions horizontalCentered="1"/>
  <pageMargins left="0.196527777777778" right="0.196527777777778" top="0.668055555555556" bottom="0.747916666666667" header="0.511805555555556" footer="0.511805555555556"/>
  <pageSetup paperSize="8" orientation="landscape" horizontalDpi="600"/>
  <headerFooter alignWithMargins="0" scaleWithDoc="0">
    <oddFooter>&amp;L统计时间：2018年7月12日18:00&amp;C&amp;"楷体_GB2312"&amp;14数据来源：甘肃政务服务网联通申报情况排行榜&amp;R&amp;"楷体_GB2312"&amp;14统计单位：合水县人民政府政务服务中心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43"/>
  <sheetViews>
    <sheetView topLeftCell="A11" workbookViewId="0">
      <pane xSplit="1" topLeftCell="B1" activePane="topRight" state="frozen"/>
      <selection/>
      <selection pane="topRight" activeCell="H44" sqref="H44"/>
    </sheetView>
  </sheetViews>
  <sheetFormatPr defaultColWidth="9" defaultRowHeight="15.75"/>
  <cols>
    <col min="1" max="1" width="6" style="2" customWidth="1"/>
    <col min="2" max="2" width="15.5" style="2" customWidth="1"/>
    <col min="3" max="3" width="9.875" style="2" customWidth="1"/>
    <col min="4" max="4" width="10.875" style="2" customWidth="1"/>
    <col min="5" max="5" width="11.125" style="2" customWidth="1"/>
    <col min="6" max="6" width="11" style="2" customWidth="1"/>
    <col min="7" max="7" width="12.25" style="2" customWidth="1"/>
    <col min="8" max="9" width="9" style="2"/>
    <col min="10" max="10" width="11.625" style="2" customWidth="1"/>
    <col min="11" max="11" width="12.875" style="2" customWidth="1"/>
    <col min="12" max="12" width="11.75" style="2" customWidth="1"/>
    <col min="13" max="13" width="7.25" style="2" customWidth="1"/>
    <col min="14" max="14" width="9" style="2"/>
    <col min="15" max="15" width="12.25" style="2" customWidth="1"/>
    <col min="16" max="16" width="12.125" style="2" customWidth="1"/>
    <col min="17" max="17" width="5.375" style="2" customWidth="1"/>
    <col min="18" max="18" width="9.75" style="2" customWidth="1"/>
  </cols>
  <sheetData>
    <row r="1" ht="37.5" customHeight="1" spans="1:18">
      <c r="A1" s="3" t="s">
        <v>94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30" customHeight="1" spans="1:18">
      <c r="A2" s="4" t="s">
        <v>95</v>
      </c>
      <c r="B2" s="5" t="s">
        <v>96</v>
      </c>
      <c r="C2" s="6" t="s">
        <v>97</v>
      </c>
      <c r="D2" s="7"/>
      <c r="E2" s="7"/>
      <c r="F2" s="8"/>
      <c r="G2" s="6" t="s">
        <v>98</v>
      </c>
      <c r="H2" s="7"/>
      <c r="I2" s="7"/>
      <c r="J2" s="7"/>
      <c r="K2" s="8"/>
      <c r="L2" s="4" t="s">
        <v>99</v>
      </c>
      <c r="M2" s="4"/>
      <c r="N2" s="4"/>
      <c r="O2" s="4"/>
      <c r="P2" s="4"/>
      <c r="Q2" s="5" t="s">
        <v>100</v>
      </c>
      <c r="R2" s="5" t="s">
        <v>101</v>
      </c>
    </row>
    <row r="3" ht="30" customHeight="1" spans="1:18">
      <c r="A3" s="4"/>
      <c r="B3" s="9"/>
      <c r="C3" s="4" t="s">
        <v>102</v>
      </c>
      <c r="D3" s="5" t="s">
        <v>103</v>
      </c>
      <c r="E3" s="6" t="s">
        <v>104</v>
      </c>
      <c r="F3" s="8"/>
      <c r="G3" s="6" t="s">
        <v>105</v>
      </c>
      <c r="H3" s="8"/>
      <c r="I3" s="5" t="s">
        <v>106</v>
      </c>
      <c r="J3" s="6" t="s">
        <v>107</v>
      </c>
      <c r="K3" s="8"/>
      <c r="L3" s="4" t="s">
        <v>108</v>
      </c>
      <c r="M3" s="4"/>
      <c r="N3" s="10" t="s">
        <v>109</v>
      </c>
      <c r="O3" s="4" t="s">
        <v>110</v>
      </c>
      <c r="P3" s="4"/>
      <c r="Q3" s="9"/>
      <c r="R3" s="9"/>
    </row>
    <row r="4" ht="30" customHeight="1" spans="1:18">
      <c r="A4" s="5"/>
      <c r="B4" s="9"/>
      <c r="C4" s="5"/>
      <c r="D4" s="9"/>
      <c r="E4" s="10" t="s">
        <v>111</v>
      </c>
      <c r="F4" s="10" t="s">
        <v>112</v>
      </c>
      <c r="G4" s="10" t="s">
        <v>111</v>
      </c>
      <c r="H4" s="10" t="s">
        <v>113</v>
      </c>
      <c r="I4" s="9"/>
      <c r="J4" s="10" t="s">
        <v>111</v>
      </c>
      <c r="K4" s="10" t="s">
        <v>112</v>
      </c>
      <c r="L4" s="10" t="s">
        <v>111</v>
      </c>
      <c r="M4" s="10" t="s">
        <v>114</v>
      </c>
      <c r="N4" s="35"/>
      <c r="O4" s="10" t="s">
        <v>111</v>
      </c>
      <c r="P4" s="10" t="s">
        <v>112</v>
      </c>
      <c r="Q4" s="41"/>
      <c r="R4" s="41"/>
    </row>
    <row r="5" ht="39.75" customHeight="1" spans="1:18">
      <c r="A5" s="11">
        <v>1</v>
      </c>
      <c r="B5" s="12" t="s">
        <v>115</v>
      </c>
      <c r="C5" s="13">
        <v>435</v>
      </c>
      <c r="D5" s="13">
        <v>435</v>
      </c>
      <c r="E5" s="14" t="s">
        <v>71</v>
      </c>
      <c r="F5" s="15">
        <f>D5/C5</f>
        <v>1</v>
      </c>
      <c r="G5" s="16" t="s">
        <v>91</v>
      </c>
      <c r="H5" s="13">
        <v>636</v>
      </c>
      <c r="I5" s="13">
        <v>471</v>
      </c>
      <c r="J5" s="16" t="s">
        <v>27</v>
      </c>
      <c r="K5" s="36">
        <v>0.7406</v>
      </c>
      <c r="L5" s="14" t="s">
        <v>50</v>
      </c>
      <c r="M5" s="13">
        <v>4922</v>
      </c>
      <c r="N5" s="13">
        <v>3242</v>
      </c>
      <c r="O5" s="37" t="s">
        <v>93</v>
      </c>
      <c r="P5" s="36">
        <f>N5/M5</f>
        <v>0.658675335229581</v>
      </c>
      <c r="Q5" s="42" t="s">
        <v>116</v>
      </c>
      <c r="R5" s="43"/>
    </row>
    <row r="6" ht="31.5" customHeight="1" spans="1:18">
      <c r="A6" s="17">
        <v>2</v>
      </c>
      <c r="B6" s="18" t="s">
        <v>117</v>
      </c>
      <c r="C6" s="19">
        <v>60</v>
      </c>
      <c r="D6" s="19">
        <v>60</v>
      </c>
      <c r="E6" s="19" t="s">
        <v>116</v>
      </c>
      <c r="F6" s="20">
        <f t="shared" ref="F6:F38" si="0">D6/C6</f>
        <v>1</v>
      </c>
      <c r="G6" s="19" t="s">
        <v>116</v>
      </c>
      <c r="H6" s="13">
        <v>89</v>
      </c>
      <c r="I6" s="13">
        <v>71</v>
      </c>
      <c r="J6" s="19" t="s">
        <v>116</v>
      </c>
      <c r="K6" s="36">
        <f t="shared" ref="K6:K8" si="1">I6/H6</f>
        <v>0.797752808988764</v>
      </c>
      <c r="L6" s="19" t="s">
        <v>116</v>
      </c>
      <c r="M6" s="13">
        <v>921</v>
      </c>
      <c r="N6" s="13">
        <v>585</v>
      </c>
      <c r="O6" s="19" t="s">
        <v>116</v>
      </c>
      <c r="P6" s="38">
        <f t="shared" ref="P6:P38" si="2">N6/M6</f>
        <v>0.635179153094462</v>
      </c>
      <c r="Q6" s="21" t="s">
        <v>118</v>
      </c>
      <c r="R6" s="44"/>
    </row>
    <row r="7" ht="31.5" customHeight="1" spans="1:18">
      <c r="A7" s="11">
        <v>3</v>
      </c>
      <c r="B7" s="18" t="s">
        <v>119</v>
      </c>
      <c r="C7" s="19">
        <v>10</v>
      </c>
      <c r="D7" s="19">
        <v>10</v>
      </c>
      <c r="E7" s="19" t="s">
        <v>116</v>
      </c>
      <c r="F7" s="20">
        <f t="shared" si="0"/>
        <v>1</v>
      </c>
      <c r="G7" s="19" t="s">
        <v>116</v>
      </c>
      <c r="H7" s="13">
        <v>21</v>
      </c>
      <c r="I7" s="13">
        <v>21</v>
      </c>
      <c r="J7" s="19" t="s">
        <v>116</v>
      </c>
      <c r="K7" s="20">
        <f t="shared" si="1"/>
        <v>1</v>
      </c>
      <c r="L7" s="19" t="s">
        <v>116</v>
      </c>
      <c r="M7" s="13">
        <v>608</v>
      </c>
      <c r="N7" s="13">
        <v>189</v>
      </c>
      <c r="O7" s="19" t="s">
        <v>116</v>
      </c>
      <c r="P7" s="38">
        <f t="shared" si="2"/>
        <v>0.310855263157895</v>
      </c>
      <c r="Q7" s="21" t="s">
        <v>118</v>
      </c>
      <c r="R7" s="44"/>
    </row>
    <row r="8" ht="31.5" customHeight="1" spans="1:18">
      <c r="A8" s="17">
        <v>4</v>
      </c>
      <c r="B8" s="18" t="s">
        <v>120</v>
      </c>
      <c r="C8" s="19">
        <v>32</v>
      </c>
      <c r="D8" s="19">
        <v>32</v>
      </c>
      <c r="E8" s="19" t="s">
        <v>116</v>
      </c>
      <c r="F8" s="20">
        <f t="shared" si="0"/>
        <v>1</v>
      </c>
      <c r="G8" s="19" t="s">
        <v>116</v>
      </c>
      <c r="H8" s="13">
        <v>19</v>
      </c>
      <c r="I8" s="13">
        <v>18</v>
      </c>
      <c r="J8" s="19" t="s">
        <v>116</v>
      </c>
      <c r="K8" s="20">
        <f t="shared" si="1"/>
        <v>0.947368421052632</v>
      </c>
      <c r="L8" s="19" t="s">
        <v>116</v>
      </c>
      <c r="M8" s="13">
        <v>475</v>
      </c>
      <c r="N8" s="13">
        <v>243</v>
      </c>
      <c r="O8" s="19" t="s">
        <v>116</v>
      </c>
      <c r="P8" s="38">
        <f t="shared" si="2"/>
        <v>0.511578947368421</v>
      </c>
      <c r="Q8" s="21" t="s">
        <v>118</v>
      </c>
      <c r="R8" s="44"/>
    </row>
    <row r="9" ht="31.5" customHeight="1" spans="1:18">
      <c r="A9" s="11">
        <v>5</v>
      </c>
      <c r="B9" s="18" t="s">
        <v>121</v>
      </c>
      <c r="C9" s="19">
        <v>26</v>
      </c>
      <c r="D9" s="19">
        <v>26</v>
      </c>
      <c r="E9" s="19" t="s">
        <v>116</v>
      </c>
      <c r="F9" s="20">
        <f t="shared" si="0"/>
        <v>1</v>
      </c>
      <c r="G9" s="19" t="s">
        <v>116</v>
      </c>
      <c r="H9" s="13">
        <v>0</v>
      </c>
      <c r="I9" s="13">
        <v>0</v>
      </c>
      <c r="J9" s="19" t="s">
        <v>116</v>
      </c>
      <c r="K9" s="39">
        <v>0</v>
      </c>
      <c r="L9" s="19" t="s">
        <v>116</v>
      </c>
      <c r="M9" s="13">
        <v>96</v>
      </c>
      <c r="N9" s="13">
        <v>93</v>
      </c>
      <c r="O9" s="19" t="s">
        <v>116</v>
      </c>
      <c r="P9" s="38">
        <f t="shared" si="2"/>
        <v>0.96875</v>
      </c>
      <c r="Q9" s="21" t="s">
        <v>118</v>
      </c>
      <c r="R9" s="44"/>
    </row>
    <row r="10" ht="31.5" customHeight="1" spans="1:18">
      <c r="A10" s="17">
        <v>6</v>
      </c>
      <c r="B10" s="18" t="s">
        <v>122</v>
      </c>
      <c r="C10" s="19">
        <v>27</v>
      </c>
      <c r="D10" s="19">
        <v>27</v>
      </c>
      <c r="E10" s="19" t="s">
        <v>116</v>
      </c>
      <c r="F10" s="20">
        <f t="shared" si="0"/>
        <v>1</v>
      </c>
      <c r="G10" s="19" t="s">
        <v>116</v>
      </c>
      <c r="H10" s="13">
        <v>33</v>
      </c>
      <c r="I10" s="13">
        <v>33</v>
      </c>
      <c r="J10" s="19" t="s">
        <v>116</v>
      </c>
      <c r="K10" s="20">
        <f t="shared" ref="K10:K12" si="3">I10/H10</f>
        <v>1</v>
      </c>
      <c r="L10" s="19" t="s">
        <v>116</v>
      </c>
      <c r="M10" s="13">
        <v>351</v>
      </c>
      <c r="N10" s="13">
        <v>248</v>
      </c>
      <c r="O10" s="19" t="s">
        <v>116</v>
      </c>
      <c r="P10" s="38">
        <f t="shared" si="2"/>
        <v>0.706552706552707</v>
      </c>
      <c r="Q10" s="21" t="s">
        <v>123</v>
      </c>
      <c r="R10" s="45" t="s">
        <v>124</v>
      </c>
    </row>
    <row r="11" ht="31.5" customHeight="1" spans="1:18">
      <c r="A11" s="11">
        <v>7</v>
      </c>
      <c r="B11" s="18" t="s">
        <v>125</v>
      </c>
      <c r="C11" s="19">
        <v>17</v>
      </c>
      <c r="D11" s="19">
        <v>17</v>
      </c>
      <c r="E11" s="19" t="s">
        <v>116</v>
      </c>
      <c r="F11" s="20">
        <f t="shared" si="0"/>
        <v>1</v>
      </c>
      <c r="G11" s="19" t="s">
        <v>116</v>
      </c>
      <c r="H11" s="13">
        <v>19</v>
      </c>
      <c r="I11" s="13">
        <v>19</v>
      </c>
      <c r="J11" s="19" t="s">
        <v>116</v>
      </c>
      <c r="K11" s="20">
        <f t="shared" si="3"/>
        <v>1</v>
      </c>
      <c r="L11" s="19" t="s">
        <v>116</v>
      </c>
      <c r="M11" s="13">
        <v>48</v>
      </c>
      <c r="N11" s="13">
        <v>31</v>
      </c>
      <c r="O11" s="19" t="s">
        <v>116</v>
      </c>
      <c r="P11" s="38">
        <f t="shared" si="2"/>
        <v>0.645833333333333</v>
      </c>
      <c r="Q11" s="21" t="s">
        <v>118</v>
      </c>
      <c r="R11" s="44"/>
    </row>
    <row r="12" ht="31.5" customHeight="1" spans="1:18">
      <c r="A12" s="17">
        <v>8</v>
      </c>
      <c r="B12" s="18" t="s">
        <v>126</v>
      </c>
      <c r="C12" s="19">
        <v>4</v>
      </c>
      <c r="D12" s="19">
        <v>4</v>
      </c>
      <c r="E12" s="19" t="s">
        <v>116</v>
      </c>
      <c r="F12" s="20">
        <f t="shared" si="0"/>
        <v>1</v>
      </c>
      <c r="G12" s="19" t="s">
        <v>116</v>
      </c>
      <c r="H12" s="13">
        <v>9</v>
      </c>
      <c r="I12" s="13">
        <v>9</v>
      </c>
      <c r="J12" s="19" t="s">
        <v>116</v>
      </c>
      <c r="K12" s="20">
        <f t="shared" si="3"/>
        <v>1</v>
      </c>
      <c r="L12" s="19" t="s">
        <v>116</v>
      </c>
      <c r="M12" s="13">
        <v>129</v>
      </c>
      <c r="N12" s="13">
        <v>126</v>
      </c>
      <c r="O12" s="19" t="s">
        <v>116</v>
      </c>
      <c r="P12" s="38">
        <f t="shared" si="2"/>
        <v>0.976744186046512</v>
      </c>
      <c r="Q12" s="21" t="s">
        <v>118</v>
      </c>
      <c r="R12" s="44"/>
    </row>
    <row r="13" ht="31.5" customHeight="1" spans="1:18">
      <c r="A13" s="11">
        <v>9</v>
      </c>
      <c r="B13" s="18" t="s">
        <v>127</v>
      </c>
      <c r="C13" s="21">
        <v>1</v>
      </c>
      <c r="D13" s="21">
        <v>1</v>
      </c>
      <c r="E13" s="21" t="s">
        <v>116</v>
      </c>
      <c r="F13" s="20">
        <f t="shared" si="0"/>
        <v>1</v>
      </c>
      <c r="G13" s="21" t="s">
        <v>116</v>
      </c>
      <c r="H13" s="13">
        <v>0</v>
      </c>
      <c r="I13" s="13">
        <v>0</v>
      </c>
      <c r="J13" s="21" t="s">
        <v>116</v>
      </c>
      <c r="K13" s="13">
        <v>0</v>
      </c>
      <c r="L13" s="21" t="s">
        <v>116</v>
      </c>
      <c r="M13" s="13">
        <v>0</v>
      </c>
      <c r="N13" s="13">
        <v>0</v>
      </c>
      <c r="O13" s="21" t="s">
        <v>116</v>
      </c>
      <c r="P13" s="13">
        <v>0</v>
      </c>
      <c r="Q13" s="46" t="s">
        <v>128</v>
      </c>
      <c r="R13" s="45" t="s">
        <v>129</v>
      </c>
    </row>
    <row r="14" ht="31.5" customHeight="1" spans="1:18">
      <c r="A14" s="17">
        <v>10</v>
      </c>
      <c r="B14" s="18" t="s">
        <v>130</v>
      </c>
      <c r="C14" s="21">
        <v>12</v>
      </c>
      <c r="D14" s="21">
        <v>12</v>
      </c>
      <c r="E14" s="21" t="s">
        <v>116</v>
      </c>
      <c r="F14" s="20">
        <f t="shared" si="0"/>
        <v>1</v>
      </c>
      <c r="G14" s="21" t="s">
        <v>116</v>
      </c>
      <c r="H14" s="13">
        <v>0</v>
      </c>
      <c r="I14" s="13">
        <v>0</v>
      </c>
      <c r="J14" s="21" t="s">
        <v>116</v>
      </c>
      <c r="K14" s="39">
        <v>0</v>
      </c>
      <c r="L14" s="21" t="s">
        <v>116</v>
      </c>
      <c r="M14" s="13">
        <v>0</v>
      </c>
      <c r="N14" s="13">
        <v>0</v>
      </c>
      <c r="O14" s="21" t="s">
        <v>116</v>
      </c>
      <c r="P14" s="13">
        <v>0</v>
      </c>
      <c r="Q14" s="21" t="s">
        <v>118</v>
      </c>
      <c r="R14" s="44"/>
    </row>
    <row r="15" ht="31.5" customHeight="1" spans="1:18">
      <c r="A15" s="11">
        <v>11</v>
      </c>
      <c r="B15" s="18" t="s">
        <v>131</v>
      </c>
      <c r="C15" s="19">
        <v>16</v>
      </c>
      <c r="D15" s="19">
        <v>16</v>
      </c>
      <c r="E15" s="19" t="s">
        <v>116</v>
      </c>
      <c r="F15" s="20">
        <f t="shared" si="0"/>
        <v>1</v>
      </c>
      <c r="G15" s="19" t="s">
        <v>116</v>
      </c>
      <c r="H15" s="13">
        <v>0</v>
      </c>
      <c r="I15" s="13">
        <v>0</v>
      </c>
      <c r="J15" s="19" t="s">
        <v>116</v>
      </c>
      <c r="K15" s="19">
        <v>0</v>
      </c>
      <c r="L15" s="19" t="s">
        <v>116</v>
      </c>
      <c r="M15" s="13">
        <v>14</v>
      </c>
      <c r="N15" s="13">
        <v>6</v>
      </c>
      <c r="O15" s="19" t="s">
        <v>116</v>
      </c>
      <c r="P15" s="38">
        <f t="shared" si="2"/>
        <v>0.428571428571429</v>
      </c>
      <c r="Q15" s="21" t="s">
        <v>118</v>
      </c>
      <c r="R15" s="44"/>
    </row>
    <row r="16" ht="31.5" customHeight="1" spans="1:18">
      <c r="A16" s="17">
        <v>12</v>
      </c>
      <c r="B16" s="18" t="s">
        <v>132</v>
      </c>
      <c r="C16" s="19">
        <v>17</v>
      </c>
      <c r="D16" s="19">
        <v>17</v>
      </c>
      <c r="E16" s="19" t="s">
        <v>116</v>
      </c>
      <c r="F16" s="20">
        <f t="shared" si="0"/>
        <v>1</v>
      </c>
      <c r="G16" s="19" t="s">
        <v>116</v>
      </c>
      <c r="H16" s="13">
        <v>0</v>
      </c>
      <c r="I16" s="13">
        <v>0</v>
      </c>
      <c r="J16" s="19" t="s">
        <v>116</v>
      </c>
      <c r="K16" s="19">
        <v>0</v>
      </c>
      <c r="L16" s="19" t="s">
        <v>116</v>
      </c>
      <c r="M16" s="13">
        <v>5</v>
      </c>
      <c r="N16" s="13">
        <v>5</v>
      </c>
      <c r="O16" s="19" t="s">
        <v>116</v>
      </c>
      <c r="P16" s="20">
        <f t="shared" si="2"/>
        <v>1</v>
      </c>
      <c r="Q16" s="21" t="s">
        <v>118</v>
      </c>
      <c r="R16" s="44"/>
    </row>
    <row r="17" ht="31.5" customHeight="1" spans="1:18">
      <c r="A17" s="11">
        <v>13</v>
      </c>
      <c r="B17" s="18" t="s">
        <v>133</v>
      </c>
      <c r="C17" s="19">
        <v>5</v>
      </c>
      <c r="D17" s="19">
        <v>5</v>
      </c>
      <c r="E17" s="19" t="s">
        <v>116</v>
      </c>
      <c r="F17" s="20">
        <f t="shared" si="0"/>
        <v>1</v>
      </c>
      <c r="G17" s="19" t="s">
        <v>116</v>
      </c>
      <c r="H17" s="13">
        <v>1</v>
      </c>
      <c r="I17" s="13">
        <v>1</v>
      </c>
      <c r="J17" s="19" t="s">
        <v>116</v>
      </c>
      <c r="K17" s="20">
        <f>I17/H17</f>
        <v>1</v>
      </c>
      <c r="L17" s="19" t="s">
        <v>116</v>
      </c>
      <c r="M17" s="13">
        <v>54</v>
      </c>
      <c r="N17" s="13">
        <v>24</v>
      </c>
      <c r="O17" s="19" t="s">
        <v>116</v>
      </c>
      <c r="P17" s="38">
        <f t="shared" si="2"/>
        <v>0.444444444444444</v>
      </c>
      <c r="Q17" s="21" t="s">
        <v>118</v>
      </c>
      <c r="R17" s="44"/>
    </row>
    <row r="18" ht="31.5" customHeight="1" spans="1:18">
      <c r="A18" s="17">
        <v>14</v>
      </c>
      <c r="B18" s="22" t="s">
        <v>134</v>
      </c>
      <c r="C18" s="23">
        <v>7</v>
      </c>
      <c r="D18" s="23">
        <v>7</v>
      </c>
      <c r="E18" s="23" t="s">
        <v>116</v>
      </c>
      <c r="F18" s="20">
        <f t="shared" si="0"/>
        <v>1</v>
      </c>
      <c r="G18" s="19" t="s">
        <v>116</v>
      </c>
      <c r="H18" s="13">
        <v>0</v>
      </c>
      <c r="I18" s="13">
        <v>0</v>
      </c>
      <c r="J18" s="23" t="s">
        <v>116</v>
      </c>
      <c r="K18" s="23">
        <v>0</v>
      </c>
      <c r="L18" s="23" t="s">
        <v>116</v>
      </c>
      <c r="M18" s="13">
        <v>30</v>
      </c>
      <c r="N18" s="13">
        <v>0</v>
      </c>
      <c r="O18" s="23" t="s">
        <v>116</v>
      </c>
      <c r="P18" s="23">
        <v>0</v>
      </c>
      <c r="Q18" s="47" t="s">
        <v>118</v>
      </c>
      <c r="R18" s="48"/>
    </row>
    <row r="19" ht="31.5" customHeight="1" spans="1:18">
      <c r="A19" s="11">
        <v>15</v>
      </c>
      <c r="B19" s="24" t="s">
        <v>135</v>
      </c>
      <c r="C19" s="23">
        <v>31</v>
      </c>
      <c r="D19" s="23">
        <v>31</v>
      </c>
      <c r="E19" s="23" t="s">
        <v>116</v>
      </c>
      <c r="F19" s="20">
        <f t="shared" si="0"/>
        <v>1</v>
      </c>
      <c r="G19" s="19" t="s">
        <v>116</v>
      </c>
      <c r="H19" s="13">
        <v>0</v>
      </c>
      <c r="I19" s="13">
        <v>0</v>
      </c>
      <c r="J19" s="23" t="s">
        <v>116</v>
      </c>
      <c r="K19" s="39">
        <v>0</v>
      </c>
      <c r="L19" s="23" t="s">
        <v>116</v>
      </c>
      <c r="M19" s="13">
        <v>9</v>
      </c>
      <c r="N19" s="13">
        <v>7</v>
      </c>
      <c r="O19" s="23" t="s">
        <v>116</v>
      </c>
      <c r="P19" s="38">
        <f t="shared" si="2"/>
        <v>0.777777777777778</v>
      </c>
      <c r="Q19" s="47" t="s">
        <v>118</v>
      </c>
      <c r="R19" s="49"/>
    </row>
    <row r="20" ht="31.5" customHeight="1" spans="1:18">
      <c r="A20" s="17">
        <v>16</v>
      </c>
      <c r="B20" s="24" t="s">
        <v>136</v>
      </c>
      <c r="C20" s="23">
        <v>33</v>
      </c>
      <c r="D20" s="23">
        <v>33</v>
      </c>
      <c r="E20" s="23" t="s">
        <v>116</v>
      </c>
      <c r="F20" s="20">
        <f t="shared" si="0"/>
        <v>1</v>
      </c>
      <c r="G20" s="19" t="s">
        <v>116</v>
      </c>
      <c r="H20" s="13">
        <v>43</v>
      </c>
      <c r="I20" s="13">
        <v>6</v>
      </c>
      <c r="J20" s="23" t="s">
        <v>116</v>
      </c>
      <c r="K20" s="20">
        <f t="shared" ref="K20:K22" si="4">I20/H20</f>
        <v>0.13953488372093</v>
      </c>
      <c r="L20" s="23" t="s">
        <v>116</v>
      </c>
      <c r="M20" s="13">
        <v>187</v>
      </c>
      <c r="N20" s="13">
        <v>122</v>
      </c>
      <c r="O20" s="23" t="s">
        <v>116</v>
      </c>
      <c r="P20" s="38">
        <f t="shared" si="2"/>
        <v>0.6524064171123</v>
      </c>
      <c r="Q20" s="47" t="s">
        <v>118</v>
      </c>
      <c r="R20" s="49"/>
    </row>
    <row r="21" ht="31.5" customHeight="1" spans="1:18">
      <c r="A21" s="11">
        <v>17</v>
      </c>
      <c r="B21" s="18" t="s">
        <v>137</v>
      </c>
      <c r="C21" s="19">
        <v>16</v>
      </c>
      <c r="D21" s="19">
        <v>16</v>
      </c>
      <c r="E21" s="19" t="s">
        <v>116</v>
      </c>
      <c r="F21" s="20">
        <f t="shared" si="0"/>
        <v>1</v>
      </c>
      <c r="G21" s="19" t="s">
        <v>116</v>
      </c>
      <c r="H21" s="13">
        <v>23</v>
      </c>
      <c r="I21" s="13">
        <v>23</v>
      </c>
      <c r="J21" s="23" t="s">
        <v>116</v>
      </c>
      <c r="K21" s="20">
        <f t="shared" si="4"/>
        <v>1</v>
      </c>
      <c r="L21" s="23" t="s">
        <v>116</v>
      </c>
      <c r="M21" s="13">
        <v>271</v>
      </c>
      <c r="N21" s="13">
        <v>237</v>
      </c>
      <c r="O21" s="23" t="s">
        <v>116</v>
      </c>
      <c r="P21" s="38">
        <f t="shared" si="2"/>
        <v>0.874538745387454</v>
      </c>
      <c r="Q21" s="21" t="s">
        <v>123</v>
      </c>
      <c r="R21" s="50" t="s">
        <v>138</v>
      </c>
    </row>
    <row r="22" ht="31.5" customHeight="1" spans="1:18">
      <c r="A22" s="17">
        <v>18</v>
      </c>
      <c r="B22" s="18" t="s">
        <v>139</v>
      </c>
      <c r="C22" s="19">
        <v>7</v>
      </c>
      <c r="D22" s="19">
        <v>7</v>
      </c>
      <c r="E22" s="19" t="s">
        <v>116</v>
      </c>
      <c r="F22" s="20">
        <f t="shared" si="0"/>
        <v>1</v>
      </c>
      <c r="G22" s="19" t="s">
        <v>116</v>
      </c>
      <c r="H22" s="13">
        <v>154</v>
      </c>
      <c r="I22" s="13">
        <v>152</v>
      </c>
      <c r="J22" s="23" t="s">
        <v>116</v>
      </c>
      <c r="K22" s="20">
        <f t="shared" si="4"/>
        <v>0.987012987012987</v>
      </c>
      <c r="L22" s="23" t="s">
        <v>116</v>
      </c>
      <c r="M22" s="13">
        <v>614</v>
      </c>
      <c r="N22" s="13">
        <v>611</v>
      </c>
      <c r="O22" s="23" t="s">
        <v>116</v>
      </c>
      <c r="P22" s="38">
        <f t="shared" si="2"/>
        <v>0.995114006514658</v>
      </c>
      <c r="Q22" s="21" t="s">
        <v>123</v>
      </c>
      <c r="R22" s="51"/>
    </row>
    <row r="23" ht="31.5" customHeight="1" spans="1:18">
      <c r="A23" s="11">
        <v>19</v>
      </c>
      <c r="B23" s="18" t="s">
        <v>140</v>
      </c>
      <c r="C23" s="19">
        <v>3</v>
      </c>
      <c r="D23" s="19">
        <v>3</v>
      </c>
      <c r="E23" s="19" t="s">
        <v>116</v>
      </c>
      <c r="F23" s="20">
        <f t="shared" si="0"/>
        <v>1</v>
      </c>
      <c r="G23" s="19" t="s">
        <v>116</v>
      </c>
      <c r="H23" s="13">
        <v>1</v>
      </c>
      <c r="I23" s="13">
        <v>0</v>
      </c>
      <c r="J23" s="23" t="s">
        <v>116</v>
      </c>
      <c r="K23" s="40">
        <v>0</v>
      </c>
      <c r="L23" s="23" t="s">
        <v>116</v>
      </c>
      <c r="M23" s="13">
        <v>6</v>
      </c>
      <c r="N23" s="13">
        <v>1</v>
      </c>
      <c r="O23" s="23" t="s">
        <v>116</v>
      </c>
      <c r="P23" s="38">
        <f t="shared" si="2"/>
        <v>0.166666666666667</v>
      </c>
      <c r="Q23" s="21" t="s">
        <v>123</v>
      </c>
      <c r="R23" s="52"/>
    </row>
    <row r="24" s="1" customFormat="1" ht="30.75" customHeight="1" spans="1:18">
      <c r="A24" s="17">
        <v>20</v>
      </c>
      <c r="B24" s="24" t="s">
        <v>141</v>
      </c>
      <c r="C24" s="23">
        <v>4</v>
      </c>
      <c r="D24" s="23">
        <v>4</v>
      </c>
      <c r="E24" s="23" t="s">
        <v>116</v>
      </c>
      <c r="F24" s="20">
        <f t="shared" si="0"/>
        <v>1</v>
      </c>
      <c r="G24" s="19" t="s">
        <v>116</v>
      </c>
      <c r="H24" s="13">
        <v>17</v>
      </c>
      <c r="I24" s="13">
        <v>17</v>
      </c>
      <c r="J24" s="23" t="s">
        <v>116</v>
      </c>
      <c r="K24" s="20">
        <f t="shared" ref="K24:K27" si="5">I24/H24</f>
        <v>1</v>
      </c>
      <c r="L24" s="23" t="s">
        <v>116</v>
      </c>
      <c r="M24" s="13">
        <v>75</v>
      </c>
      <c r="N24" s="13">
        <v>74</v>
      </c>
      <c r="O24" s="23" t="s">
        <v>116</v>
      </c>
      <c r="P24" s="38">
        <f t="shared" si="2"/>
        <v>0.986666666666667</v>
      </c>
      <c r="Q24" s="47" t="s">
        <v>118</v>
      </c>
      <c r="R24" s="31"/>
    </row>
    <row r="25" ht="30.75" customHeight="1" spans="1:18">
      <c r="A25" s="11">
        <v>21</v>
      </c>
      <c r="B25" s="24" t="s">
        <v>142</v>
      </c>
      <c r="C25" s="23">
        <v>1</v>
      </c>
      <c r="D25" s="23">
        <v>1</v>
      </c>
      <c r="E25" s="23" t="s">
        <v>116</v>
      </c>
      <c r="F25" s="20">
        <f t="shared" si="0"/>
        <v>1</v>
      </c>
      <c r="G25" s="19" t="s">
        <v>116</v>
      </c>
      <c r="H25" s="13">
        <v>1</v>
      </c>
      <c r="I25" s="13">
        <v>1</v>
      </c>
      <c r="J25" s="23" t="s">
        <v>116</v>
      </c>
      <c r="K25" s="20">
        <f t="shared" si="5"/>
        <v>1</v>
      </c>
      <c r="L25" s="23" t="s">
        <v>116</v>
      </c>
      <c r="M25" s="13">
        <v>6</v>
      </c>
      <c r="N25" s="13">
        <v>5</v>
      </c>
      <c r="O25" s="23" t="s">
        <v>116</v>
      </c>
      <c r="P25" s="38">
        <f t="shared" si="2"/>
        <v>0.833333333333333</v>
      </c>
      <c r="Q25" s="47" t="s">
        <v>118</v>
      </c>
      <c r="R25" s="49"/>
    </row>
    <row r="26" ht="30.75" customHeight="1" spans="1:18">
      <c r="A26" s="17">
        <v>22</v>
      </c>
      <c r="B26" s="22" t="s">
        <v>143</v>
      </c>
      <c r="C26" s="23">
        <v>3</v>
      </c>
      <c r="D26" s="23">
        <v>3</v>
      </c>
      <c r="E26" s="23" t="s">
        <v>116</v>
      </c>
      <c r="F26" s="20">
        <f t="shared" si="0"/>
        <v>1</v>
      </c>
      <c r="G26" s="19" t="s">
        <v>116</v>
      </c>
      <c r="H26" s="13">
        <v>0</v>
      </c>
      <c r="I26" s="13">
        <v>0</v>
      </c>
      <c r="J26" s="23" t="s">
        <v>116</v>
      </c>
      <c r="K26" s="23">
        <v>0</v>
      </c>
      <c r="L26" s="23" t="s">
        <v>116</v>
      </c>
      <c r="M26" s="13">
        <v>2</v>
      </c>
      <c r="N26" s="13">
        <v>1</v>
      </c>
      <c r="O26" s="23" t="s">
        <v>116</v>
      </c>
      <c r="P26" s="38">
        <f t="shared" si="2"/>
        <v>0.5</v>
      </c>
      <c r="Q26" s="47" t="s">
        <v>118</v>
      </c>
      <c r="R26" s="49"/>
    </row>
    <row r="27" ht="30.75" customHeight="1" spans="1:18">
      <c r="A27" s="11">
        <v>23</v>
      </c>
      <c r="B27" s="22" t="s">
        <v>144</v>
      </c>
      <c r="C27" s="23">
        <v>9</v>
      </c>
      <c r="D27" s="23">
        <v>9</v>
      </c>
      <c r="E27" s="23" t="s">
        <v>116</v>
      </c>
      <c r="F27" s="20">
        <f t="shared" si="0"/>
        <v>1</v>
      </c>
      <c r="G27" s="19" t="s">
        <v>116</v>
      </c>
      <c r="H27" s="13">
        <v>13</v>
      </c>
      <c r="I27" s="13">
        <v>13</v>
      </c>
      <c r="J27" s="23" t="s">
        <v>116</v>
      </c>
      <c r="K27" s="20">
        <f t="shared" si="5"/>
        <v>1</v>
      </c>
      <c r="L27" s="23" t="s">
        <v>116</v>
      </c>
      <c r="M27" s="13">
        <v>116</v>
      </c>
      <c r="N27" s="13">
        <v>115</v>
      </c>
      <c r="O27" s="23" t="s">
        <v>116</v>
      </c>
      <c r="P27" s="38">
        <f t="shared" si="2"/>
        <v>0.991379310344828</v>
      </c>
      <c r="Q27" s="47" t="s">
        <v>118</v>
      </c>
      <c r="R27" s="53"/>
    </row>
    <row r="28" ht="30.75" customHeight="1" spans="1:18">
      <c r="A28" s="17">
        <v>24</v>
      </c>
      <c r="B28" s="24" t="s">
        <v>145</v>
      </c>
      <c r="C28" s="19" t="s">
        <v>116</v>
      </c>
      <c r="D28" s="19" t="s">
        <v>116</v>
      </c>
      <c r="E28" s="19" t="s">
        <v>116</v>
      </c>
      <c r="F28" s="19" t="s">
        <v>116</v>
      </c>
      <c r="G28" s="19" t="s">
        <v>116</v>
      </c>
      <c r="H28" s="13">
        <v>100</v>
      </c>
      <c r="I28" s="13">
        <v>0</v>
      </c>
      <c r="J28" s="23" t="s">
        <v>116</v>
      </c>
      <c r="K28" s="23">
        <v>0</v>
      </c>
      <c r="L28" s="23" t="s">
        <v>116</v>
      </c>
      <c r="M28" s="13">
        <v>346</v>
      </c>
      <c r="N28" s="13">
        <v>0</v>
      </c>
      <c r="O28" s="23" t="s">
        <v>116</v>
      </c>
      <c r="P28" s="19">
        <v>0</v>
      </c>
      <c r="Q28" s="54" t="s">
        <v>128</v>
      </c>
      <c r="R28" s="45" t="s">
        <v>129</v>
      </c>
    </row>
    <row r="29" ht="30.75" customHeight="1" spans="1:18">
      <c r="A29" s="11">
        <v>25</v>
      </c>
      <c r="B29" s="22" t="s">
        <v>146</v>
      </c>
      <c r="C29" s="23">
        <v>1</v>
      </c>
      <c r="D29" s="23">
        <v>1</v>
      </c>
      <c r="E29" s="23" t="s">
        <v>116</v>
      </c>
      <c r="F29" s="20">
        <f t="shared" si="0"/>
        <v>1</v>
      </c>
      <c r="G29" s="19" t="s">
        <v>116</v>
      </c>
      <c r="H29" s="13">
        <v>19</v>
      </c>
      <c r="I29" s="13">
        <v>19</v>
      </c>
      <c r="J29" s="23" t="s">
        <v>116</v>
      </c>
      <c r="K29" s="20">
        <f t="shared" ref="K29:K32" si="6">I29/H29</f>
        <v>1</v>
      </c>
      <c r="L29" s="23" t="s">
        <v>116</v>
      </c>
      <c r="M29" s="13">
        <v>122</v>
      </c>
      <c r="N29" s="13">
        <v>110</v>
      </c>
      <c r="O29" s="23" t="s">
        <v>116</v>
      </c>
      <c r="P29" s="38">
        <f t="shared" si="2"/>
        <v>0.901639344262295</v>
      </c>
      <c r="Q29" s="47" t="s">
        <v>118</v>
      </c>
      <c r="R29" s="48"/>
    </row>
    <row r="30" s="1" customFormat="1" ht="30.75" customHeight="1" spans="1:18">
      <c r="A30" s="17">
        <v>26</v>
      </c>
      <c r="B30" s="22" t="s">
        <v>147</v>
      </c>
      <c r="C30" s="23">
        <v>4</v>
      </c>
      <c r="D30" s="23">
        <v>4</v>
      </c>
      <c r="E30" s="23" t="s">
        <v>116</v>
      </c>
      <c r="F30" s="20">
        <f t="shared" si="0"/>
        <v>1</v>
      </c>
      <c r="G30" s="19" t="s">
        <v>116</v>
      </c>
      <c r="H30" s="13">
        <v>18</v>
      </c>
      <c r="I30" s="13">
        <v>18</v>
      </c>
      <c r="J30" s="23" t="s">
        <v>116</v>
      </c>
      <c r="K30" s="20">
        <f t="shared" si="6"/>
        <v>1</v>
      </c>
      <c r="L30" s="23" t="s">
        <v>116</v>
      </c>
      <c r="M30" s="13">
        <v>28</v>
      </c>
      <c r="N30" s="13">
        <v>28</v>
      </c>
      <c r="O30" s="23" t="s">
        <v>116</v>
      </c>
      <c r="P30" s="20">
        <f t="shared" si="2"/>
        <v>1</v>
      </c>
      <c r="Q30" s="47" t="s">
        <v>118</v>
      </c>
      <c r="R30" s="55"/>
    </row>
    <row r="31" s="1" customFormat="1" ht="30.75" customHeight="1" spans="1:18">
      <c r="A31" s="11">
        <v>27</v>
      </c>
      <c r="B31" s="22" t="s">
        <v>148</v>
      </c>
      <c r="C31" s="23">
        <v>9</v>
      </c>
      <c r="D31" s="23">
        <v>9</v>
      </c>
      <c r="E31" s="23" t="s">
        <v>116</v>
      </c>
      <c r="F31" s="20">
        <f t="shared" si="0"/>
        <v>1</v>
      </c>
      <c r="G31" s="19" t="s">
        <v>116</v>
      </c>
      <c r="H31" s="13">
        <v>4</v>
      </c>
      <c r="I31" s="13">
        <v>4</v>
      </c>
      <c r="J31" s="23" t="s">
        <v>116</v>
      </c>
      <c r="K31" s="20">
        <f t="shared" si="6"/>
        <v>1</v>
      </c>
      <c r="L31" s="23" t="s">
        <v>116</v>
      </c>
      <c r="M31" s="13">
        <v>38</v>
      </c>
      <c r="N31" s="13">
        <v>33</v>
      </c>
      <c r="O31" s="23" t="s">
        <v>116</v>
      </c>
      <c r="P31" s="20">
        <f t="shared" si="2"/>
        <v>0.868421052631579</v>
      </c>
      <c r="Q31" s="47" t="s">
        <v>118</v>
      </c>
      <c r="R31" s="48"/>
    </row>
    <row r="32" ht="30.75" customHeight="1" spans="1:18">
      <c r="A32" s="17">
        <v>28</v>
      </c>
      <c r="B32" s="22" t="s">
        <v>149</v>
      </c>
      <c r="C32" s="23">
        <v>11</v>
      </c>
      <c r="D32" s="23">
        <v>11</v>
      </c>
      <c r="E32" s="23" t="s">
        <v>116</v>
      </c>
      <c r="F32" s="20">
        <f t="shared" si="0"/>
        <v>1</v>
      </c>
      <c r="G32" s="19" t="s">
        <v>116</v>
      </c>
      <c r="H32" s="13">
        <v>4</v>
      </c>
      <c r="I32" s="13">
        <v>4</v>
      </c>
      <c r="J32" s="23" t="s">
        <v>116</v>
      </c>
      <c r="K32" s="20">
        <f t="shared" si="6"/>
        <v>1</v>
      </c>
      <c r="L32" s="23" t="s">
        <v>116</v>
      </c>
      <c r="M32" s="13">
        <v>30</v>
      </c>
      <c r="N32" s="13">
        <v>23</v>
      </c>
      <c r="O32" s="23" t="s">
        <v>116</v>
      </c>
      <c r="P32" s="38">
        <f t="shared" si="2"/>
        <v>0.766666666666667</v>
      </c>
      <c r="Q32" s="47" t="s">
        <v>118</v>
      </c>
      <c r="R32" s="48"/>
    </row>
    <row r="33" ht="30.75" customHeight="1" spans="1:18">
      <c r="A33" s="11">
        <v>29</v>
      </c>
      <c r="B33" s="22" t="s">
        <v>150</v>
      </c>
      <c r="C33" s="23">
        <v>1</v>
      </c>
      <c r="D33" s="23">
        <v>1</v>
      </c>
      <c r="E33" s="23" t="s">
        <v>116</v>
      </c>
      <c r="F33" s="20">
        <f t="shared" si="0"/>
        <v>1</v>
      </c>
      <c r="G33" s="19" t="s">
        <v>116</v>
      </c>
      <c r="H33" s="13">
        <v>0</v>
      </c>
      <c r="I33" s="13">
        <v>0</v>
      </c>
      <c r="J33" s="23" t="s">
        <v>116</v>
      </c>
      <c r="K33" s="20">
        <v>0</v>
      </c>
      <c r="L33" s="23" t="s">
        <v>116</v>
      </c>
      <c r="M33" s="13">
        <v>32</v>
      </c>
      <c r="N33" s="13">
        <v>32</v>
      </c>
      <c r="O33" s="23" t="s">
        <v>116</v>
      </c>
      <c r="P33" s="38">
        <f t="shared" si="2"/>
        <v>1</v>
      </c>
      <c r="Q33" s="47" t="s">
        <v>118</v>
      </c>
      <c r="R33" s="48"/>
    </row>
    <row r="34" ht="30.75" customHeight="1" spans="1:18">
      <c r="A34" s="17">
        <v>30</v>
      </c>
      <c r="B34" s="25" t="s">
        <v>151</v>
      </c>
      <c r="C34" s="19">
        <v>2</v>
      </c>
      <c r="D34" s="19">
        <v>2</v>
      </c>
      <c r="E34" s="19" t="s">
        <v>116</v>
      </c>
      <c r="F34" s="20">
        <f t="shared" si="0"/>
        <v>1</v>
      </c>
      <c r="G34" s="19" t="s">
        <v>116</v>
      </c>
      <c r="H34" s="13">
        <v>6</v>
      </c>
      <c r="I34" s="13">
        <v>0</v>
      </c>
      <c r="J34" s="23" t="s">
        <v>116</v>
      </c>
      <c r="K34" s="23">
        <v>0</v>
      </c>
      <c r="L34" s="23" t="s">
        <v>116</v>
      </c>
      <c r="M34" s="13">
        <v>15</v>
      </c>
      <c r="N34" s="13">
        <v>2</v>
      </c>
      <c r="O34" s="23" t="s">
        <v>116</v>
      </c>
      <c r="P34" s="20">
        <f t="shared" si="2"/>
        <v>0.133333333333333</v>
      </c>
      <c r="Q34" s="21" t="s">
        <v>118</v>
      </c>
      <c r="R34" s="56"/>
    </row>
    <row r="35" s="1" customFormat="1" ht="30.75" customHeight="1" spans="1:18">
      <c r="A35" s="11">
        <v>31</v>
      </c>
      <c r="B35" s="18" t="s">
        <v>152</v>
      </c>
      <c r="C35" s="19">
        <v>15</v>
      </c>
      <c r="D35" s="19">
        <v>15</v>
      </c>
      <c r="E35" s="19" t="s">
        <v>116</v>
      </c>
      <c r="F35" s="20">
        <f t="shared" si="0"/>
        <v>1</v>
      </c>
      <c r="G35" s="19" t="s">
        <v>116</v>
      </c>
      <c r="H35" s="13">
        <v>0</v>
      </c>
      <c r="I35" s="13">
        <v>0</v>
      </c>
      <c r="J35" s="23" t="s">
        <v>116</v>
      </c>
      <c r="K35" s="23">
        <v>0</v>
      </c>
      <c r="L35" s="19" t="s">
        <v>116</v>
      </c>
      <c r="M35" s="13">
        <v>5</v>
      </c>
      <c r="N35" s="13">
        <v>4</v>
      </c>
      <c r="O35" s="19" t="s">
        <v>116</v>
      </c>
      <c r="P35" s="38">
        <f t="shared" si="2"/>
        <v>0.8</v>
      </c>
      <c r="Q35" s="21" t="s">
        <v>118</v>
      </c>
      <c r="R35" s="33"/>
    </row>
    <row r="36" s="1" customFormat="1" ht="30.75" customHeight="1" spans="1:18">
      <c r="A36" s="17">
        <v>32</v>
      </c>
      <c r="B36" s="25" t="s">
        <v>153</v>
      </c>
      <c r="C36" s="19">
        <v>35</v>
      </c>
      <c r="D36" s="19">
        <v>35</v>
      </c>
      <c r="E36" s="19" t="s">
        <v>116</v>
      </c>
      <c r="F36" s="20">
        <f t="shared" si="0"/>
        <v>1</v>
      </c>
      <c r="G36" s="19" t="s">
        <v>116</v>
      </c>
      <c r="H36" s="13">
        <v>0</v>
      </c>
      <c r="I36" s="13">
        <v>0</v>
      </c>
      <c r="J36" s="23" t="s">
        <v>116</v>
      </c>
      <c r="K36" s="23">
        <v>0</v>
      </c>
      <c r="L36" s="19" t="s">
        <v>116</v>
      </c>
      <c r="M36" s="13">
        <v>5</v>
      </c>
      <c r="N36" s="13">
        <v>3</v>
      </c>
      <c r="O36" s="19" t="s">
        <v>116</v>
      </c>
      <c r="P36" s="38">
        <f t="shared" si="2"/>
        <v>0.6</v>
      </c>
      <c r="Q36" s="21" t="s">
        <v>123</v>
      </c>
      <c r="R36" s="57" t="s">
        <v>154</v>
      </c>
    </row>
    <row r="37" ht="30.75" customHeight="1" spans="1:18">
      <c r="A37" s="11">
        <v>33</v>
      </c>
      <c r="B37" s="18" t="s">
        <v>155</v>
      </c>
      <c r="C37" s="19">
        <v>7</v>
      </c>
      <c r="D37" s="19">
        <v>7</v>
      </c>
      <c r="E37" s="19" t="s">
        <v>116</v>
      </c>
      <c r="F37" s="20">
        <f t="shared" si="0"/>
        <v>1</v>
      </c>
      <c r="G37" s="19" t="s">
        <v>116</v>
      </c>
      <c r="H37" s="13">
        <v>1</v>
      </c>
      <c r="I37" s="13">
        <v>1</v>
      </c>
      <c r="J37" s="23" t="s">
        <v>116</v>
      </c>
      <c r="K37" s="15">
        <f>I37/H37</f>
        <v>1</v>
      </c>
      <c r="L37" s="19" t="s">
        <v>116</v>
      </c>
      <c r="M37" s="13">
        <v>5</v>
      </c>
      <c r="N37" s="13">
        <v>5</v>
      </c>
      <c r="O37" s="19" t="s">
        <v>116</v>
      </c>
      <c r="P37" s="20">
        <f t="shared" si="2"/>
        <v>1</v>
      </c>
      <c r="Q37" s="21" t="s">
        <v>118</v>
      </c>
      <c r="R37" s="44"/>
    </row>
    <row r="38" ht="30.75" customHeight="1" spans="1:18">
      <c r="A38" s="17">
        <v>34</v>
      </c>
      <c r="B38" s="26" t="s">
        <v>156</v>
      </c>
      <c r="C38" s="27">
        <v>2</v>
      </c>
      <c r="D38" s="27">
        <v>2</v>
      </c>
      <c r="E38" s="13" t="s">
        <v>116</v>
      </c>
      <c r="F38" s="15">
        <f t="shared" si="0"/>
        <v>1</v>
      </c>
      <c r="G38" s="28" t="s">
        <v>116</v>
      </c>
      <c r="H38" s="29">
        <v>41</v>
      </c>
      <c r="I38" s="13">
        <v>41</v>
      </c>
      <c r="J38" s="13" t="s">
        <v>116</v>
      </c>
      <c r="K38" s="15">
        <f>I38/H38</f>
        <v>1</v>
      </c>
      <c r="L38" s="13" t="s">
        <v>116</v>
      </c>
      <c r="M38" s="13">
        <v>279</v>
      </c>
      <c r="N38" s="13">
        <v>279</v>
      </c>
      <c r="O38" s="13" t="s">
        <v>116</v>
      </c>
      <c r="P38" s="15">
        <f t="shared" si="2"/>
        <v>1</v>
      </c>
      <c r="Q38" s="33" t="s">
        <v>157</v>
      </c>
      <c r="R38" s="48"/>
    </row>
    <row r="39" ht="30.75" customHeight="1" spans="1:18">
      <c r="A39" s="11">
        <v>35</v>
      </c>
      <c r="B39" s="30" t="s">
        <v>158</v>
      </c>
      <c r="C39" s="31">
        <v>2</v>
      </c>
      <c r="D39" s="31">
        <v>2</v>
      </c>
      <c r="E39" s="31" t="s">
        <v>116</v>
      </c>
      <c r="F39" s="32">
        <v>1</v>
      </c>
      <c r="G39" s="33" t="s">
        <v>116</v>
      </c>
      <c r="H39" s="31">
        <v>0</v>
      </c>
      <c r="I39" s="31">
        <v>0</v>
      </c>
      <c r="J39" s="31" t="s">
        <v>116</v>
      </c>
      <c r="K39" s="31">
        <v>0</v>
      </c>
      <c r="L39" s="31" t="s">
        <v>116</v>
      </c>
      <c r="M39" s="31">
        <v>0</v>
      </c>
      <c r="N39" s="31">
        <v>0</v>
      </c>
      <c r="O39" s="31" t="s">
        <v>116</v>
      </c>
      <c r="P39" s="31">
        <v>0</v>
      </c>
      <c r="Q39" s="31" t="s">
        <v>159</v>
      </c>
      <c r="R39" s="58"/>
    </row>
    <row r="40" ht="30.75" customHeight="1" spans="1:18">
      <c r="A40" s="17">
        <v>36</v>
      </c>
      <c r="B40" s="34" t="s">
        <v>160</v>
      </c>
      <c r="C40" s="31">
        <v>1</v>
      </c>
      <c r="D40" s="31">
        <v>1</v>
      </c>
      <c r="E40" s="31" t="s">
        <v>116</v>
      </c>
      <c r="F40" s="32">
        <v>1</v>
      </c>
      <c r="G40" s="33" t="s">
        <v>116</v>
      </c>
      <c r="H40" s="31">
        <v>0</v>
      </c>
      <c r="I40" s="31">
        <v>0</v>
      </c>
      <c r="J40" s="31" t="s">
        <v>116</v>
      </c>
      <c r="K40" s="31">
        <v>0</v>
      </c>
      <c r="L40" s="31" t="s">
        <v>116</v>
      </c>
      <c r="M40" s="31">
        <v>0</v>
      </c>
      <c r="N40" s="31">
        <v>0</v>
      </c>
      <c r="O40" s="31" t="s">
        <v>116</v>
      </c>
      <c r="P40" s="31">
        <v>0</v>
      </c>
      <c r="Q40" s="31" t="s">
        <v>157</v>
      </c>
      <c r="R40" s="59"/>
    </row>
    <row r="41" ht="30.75" customHeight="1" spans="1:18">
      <c r="A41" s="11">
        <v>37</v>
      </c>
      <c r="B41" s="34" t="s">
        <v>161</v>
      </c>
      <c r="C41" s="31">
        <v>1</v>
      </c>
      <c r="D41" s="31">
        <v>1</v>
      </c>
      <c r="E41" s="31" t="s">
        <v>116</v>
      </c>
      <c r="F41" s="32">
        <v>1</v>
      </c>
      <c r="G41" s="33" t="s">
        <v>116</v>
      </c>
      <c r="H41" s="31">
        <v>0</v>
      </c>
      <c r="I41" s="31">
        <v>0</v>
      </c>
      <c r="J41" s="31" t="s">
        <v>116</v>
      </c>
      <c r="K41" s="31">
        <v>0</v>
      </c>
      <c r="L41" s="31" t="s">
        <v>116</v>
      </c>
      <c r="M41" s="31">
        <v>0</v>
      </c>
      <c r="N41" s="31">
        <v>0</v>
      </c>
      <c r="O41" s="31" t="s">
        <v>116</v>
      </c>
      <c r="P41" s="31">
        <v>0</v>
      </c>
      <c r="Q41" s="31" t="s">
        <v>159</v>
      </c>
      <c r="R41" s="48"/>
    </row>
    <row r="42" ht="30.75" customHeight="1" spans="1:18">
      <c r="A42" s="17">
        <v>38</v>
      </c>
      <c r="B42" s="34" t="s">
        <v>162</v>
      </c>
      <c r="C42" s="31">
        <v>1</v>
      </c>
      <c r="D42" s="31">
        <v>1</v>
      </c>
      <c r="E42" s="31" t="s">
        <v>116</v>
      </c>
      <c r="F42" s="32">
        <v>1</v>
      </c>
      <c r="G42" s="33" t="s">
        <v>116</v>
      </c>
      <c r="H42" s="31">
        <v>0</v>
      </c>
      <c r="I42" s="31">
        <v>0</v>
      </c>
      <c r="J42" s="31" t="s">
        <v>116</v>
      </c>
      <c r="K42" s="31">
        <v>0</v>
      </c>
      <c r="L42" s="31" t="s">
        <v>116</v>
      </c>
      <c r="M42" s="31">
        <v>0</v>
      </c>
      <c r="N42" s="31">
        <v>0</v>
      </c>
      <c r="O42" s="31" t="s">
        <v>116</v>
      </c>
      <c r="P42" s="31">
        <v>0</v>
      </c>
      <c r="Q42" s="31" t="s">
        <v>159</v>
      </c>
      <c r="R42" s="48"/>
    </row>
    <row r="43" ht="30.75" customHeight="1" spans="1:18">
      <c r="A43" s="11">
        <v>39</v>
      </c>
      <c r="B43" s="34" t="s">
        <v>163</v>
      </c>
      <c r="C43" s="31">
        <v>2</v>
      </c>
      <c r="D43" s="31">
        <v>2</v>
      </c>
      <c r="E43" s="31" t="s">
        <v>116</v>
      </c>
      <c r="F43" s="32">
        <v>1</v>
      </c>
      <c r="G43" s="33" t="s">
        <v>116</v>
      </c>
      <c r="H43" s="31">
        <v>0</v>
      </c>
      <c r="I43" s="31">
        <v>0</v>
      </c>
      <c r="J43" s="31" t="s">
        <v>116</v>
      </c>
      <c r="K43" s="31">
        <v>0</v>
      </c>
      <c r="L43" s="31" t="s">
        <v>116</v>
      </c>
      <c r="M43" s="31">
        <v>0</v>
      </c>
      <c r="N43" s="31">
        <v>0</v>
      </c>
      <c r="O43" s="31" t="s">
        <v>116</v>
      </c>
      <c r="P43" s="31">
        <v>0</v>
      </c>
      <c r="Q43" s="60" t="s">
        <v>164</v>
      </c>
      <c r="R43" s="48"/>
    </row>
  </sheetData>
  <mergeCells count="18">
    <mergeCell ref="A1:R1"/>
    <mergeCell ref="C2:F2"/>
    <mergeCell ref="G2:K2"/>
    <mergeCell ref="L2:P2"/>
    <mergeCell ref="E3:F3"/>
    <mergeCell ref="G3:H3"/>
    <mergeCell ref="J3:K3"/>
    <mergeCell ref="L3:M3"/>
    <mergeCell ref="O3:P3"/>
    <mergeCell ref="A2:A4"/>
    <mergeCell ref="B2:B4"/>
    <mergeCell ref="C3:C4"/>
    <mergeCell ref="D3:D4"/>
    <mergeCell ref="I3:I4"/>
    <mergeCell ref="N3:N4"/>
    <mergeCell ref="Q2:Q4"/>
    <mergeCell ref="R2:R4"/>
    <mergeCell ref="R21:R23"/>
  </mergeCells>
  <printOptions horizontalCentered="1"/>
  <pageMargins left="0.471527777777778" right="0.393055555555556" top="0.471527777777778" bottom="0.590277777777778" header="0.313888888888889" footer="0.313888888888889"/>
  <pageSetup paperSize="8" orientation="landscape" horizontalDpi="600"/>
  <headerFooter>
    <oddFooter>&amp;L统计时间：2018年7月12日18:00&amp;C&amp;"楷体_GB2312"&amp;14数据来源：甘肃政务服务网联通申报情况排行榜&amp;R&amp;"楷体_GB2312"&amp;14统计单位：合水县人民政府政务服务中心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7月12日县级数据分析</vt:lpstr>
      <vt:lpstr>甘肃政务服务网合水县子站事项在线申报办理情况排行榜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木子</cp:lastModifiedBy>
  <dcterms:created xsi:type="dcterms:W3CDTF">2018-05-16T00:34:00Z</dcterms:created>
  <cp:lastPrinted>2018-06-29T09:20:00Z</cp:lastPrinted>
  <dcterms:modified xsi:type="dcterms:W3CDTF">2018-07-13T06:56:30Z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