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30" activeTab="1"/>
  </bookViews>
  <sheets>
    <sheet name="附件1-整合资金计划表" sheetId="1" r:id="rId1"/>
    <sheet name="附件2-项目计划表" sheetId="2" r:id="rId2"/>
  </sheets>
  <definedNames>
    <definedName name="_xlnm.Print_Titles" localSheetId="0">'附件1-整合资金计划表'!$1:$6</definedName>
    <definedName name="_xlnm.Print_Titles" localSheetId="1">'附件2-项目计划表'!$2:$4</definedName>
  </definedNames>
  <calcPr calcId="144525"/>
</workbook>
</file>

<file path=xl/sharedStrings.xml><?xml version="1.0" encoding="utf-8"?>
<sst xmlns="http://schemas.openxmlformats.org/spreadsheetml/2006/main" count="386">
  <si>
    <t>附件1</t>
  </si>
  <si>
    <r>
      <rPr>
        <b/>
        <sz val="16"/>
        <color indexed="8"/>
        <rFont val="宋体"/>
        <charset val="134"/>
      </rPr>
      <t xml:space="preserve"> </t>
    </r>
    <r>
      <rPr>
        <b/>
        <u/>
        <sz val="16"/>
        <color indexed="8"/>
        <rFont val="宋体"/>
        <charset val="134"/>
      </rPr>
      <t xml:space="preserve">    </t>
    </r>
    <r>
      <rPr>
        <b/>
        <sz val="16"/>
        <color indexed="8"/>
        <rFont val="宋体"/>
        <charset val="134"/>
      </rPr>
      <t>贫困县统筹整合资金计划表（与整合方案一致）</t>
    </r>
  </si>
  <si>
    <t>单位：万元</t>
  </si>
  <si>
    <t>序号</t>
  </si>
  <si>
    <t>财政资金名称</t>
  </si>
  <si>
    <t>纳入统筹整合资金的总规模</t>
  </si>
  <si>
    <t>计划整合规模</t>
  </si>
  <si>
    <t>占比</t>
  </si>
  <si>
    <t>资金规模</t>
  </si>
  <si>
    <t>对应文号</t>
  </si>
  <si>
    <t>合计</t>
  </si>
  <si>
    <t>一</t>
  </si>
  <si>
    <t>中央财政合计</t>
  </si>
  <si>
    <t>中央财政专项扶贫资金</t>
  </si>
  <si>
    <t>甘财农二[2017]101号</t>
  </si>
  <si>
    <t>水利发展资金</t>
  </si>
  <si>
    <t>甘财农二[2017]82号</t>
  </si>
  <si>
    <t>农业生产发展资金</t>
  </si>
  <si>
    <t>总规模(A,包含该项资金的全部支出方向)</t>
  </si>
  <si>
    <t>其中（B）:</t>
  </si>
  <si>
    <t>★耕地地力保护补贴(B1)</t>
  </si>
  <si>
    <t>★农机购置补贴(B2)</t>
  </si>
  <si>
    <t>★支持适度规模经营（农业信贷担保体系建设运营）(B3)</t>
  </si>
  <si>
    <t>★有机肥替代(B4)</t>
  </si>
  <si>
    <t>★农机深耕深松(B5)</t>
  </si>
  <si>
    <t>★耕地休耕(B6)</t>
  </si>
  <si>
    <t>扣除B后的资金规模（C=A-B）</t>
  </si>
  <si>
    <t>林业改革发展资金</t>
  </si>
  <si>
    <t>其中（B）：★天然林保护管理（天保工程区管护、天然林停伐管护）</t>
  </si>
  <si>
    <t>甘财农一[2017]136号</t>
  </si>
  <si>
    <t>农业综合开发补助资金</t>
  </si>
  <si>
    <t>甘财农发[2017]10号</t>
  </si>
  <si>
    <t>农村综合改革转移支付</t>
  </si>
  <si>
    <t>新增建设用地土地有偿使用费安排的高标准基本农田建设补助资金</t>
  </si>
  <si>
    <t>农村环境连片整治示范资金</t>
  </si>
  <si>
    <t>甘财经二[2017]136号</t>
  </si>
  <si>
    <t>车辆购置税收入补助地方用于一般公路建设项目资金（支持农村公路部分）</t>
  </si>
  <si>
    <t>农村危房改造补助资金</t>
  </si>
  <si>
    <t>甘财综[2017]108号</t>
  </si>
  <si>
    <t>中央专项彩票公益金支持扶贫资金</t>
  </si>
  <si>
    <t>产粮大县奖励资金</t>
  </si>
  <si>
    <t>生猪（牛羊）调出大县奖励资金（省级统筹部分）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</si>
  <si>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</si>
  <si>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</si>
  <si>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</si>
  <si>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</si>
  <si>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</si>
  <si>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⑴农村扶贫公路中央基建投资</t>
  </si>
  <si>
    <t>甘财经一[2018]45号</t>
  </si>
  <si>
    <t>⑵中小河流治理工程中央基投资</t>
  </si>
  <si>
    <t>⑶全国新增千亿斤粮食生产能力规划田间工程中央基建投资</t>
  </si>
  <si>
    <t>⑷农村电网改造升级工程中央基建投资</t>
  </si>
  <si>
    <t>⑸以工代赈示范工程中央基建投资</t>
  </si>
  <si>
    <t>⑹农村饮水安全巩固提升工程中央基建投资</t>
  </si>
  <si>
    <t>甘财经一[2018]33号</t>
  </si>
  <si>
    <t>⑺规模化大型沼气工程中央基建投资</t>
  </si>
  <si>
    <t>⑻退牧还草中央基建投资</t>
  </si>
  <si>
    <t>⑼水文基础设施中央基建投资</t>
  </si>
  <si>
    <t>⑽种养业循环一体化项目中央基建投资</t>
  </si>
  <si>
    <t>⑾2017水生态治理中小河流治理等其他水利工程中央基建投资</t>
  </si>
  <si>
    <t>⑿重点区域排涝能力建设中央基建投资</t>
  </si>
  <si>
    <t>⒀中央预算内投资用于“三农”建设的其他资金（属于整合范围但未在⑴-⑿列明的资金）</t>
  </si>
  <si>
    <t>二</t>
  </si>
  <si>
    <t>省级财政资金小计</t>
  </si>
  <si>
    <t>发展资金省级资金</t>
  </si>
  <si>
    <t>“两州一市”省级资金</t>
  </si>
  <si>
    <t>少数民族发展省级资金</t>
  </si>
  <si>
    <t>以工代赈省级资金</t>
  </si>
  <si>
    <t>①农田水利设施建设省级资金、②山洪灾害防治省级资金</t>
  </si>
  <si>
    <t>农民专业合作社省级资金</t>
  </si>
  <si>
    <t>甘财农一[2017]124号</t>
  </si>
  <si>
    <t>①测土配方补助资金省级资金、②耕地保护与质量提升补助省级资金</t>
  </si>
  <si>
    <t>甘财农一[2018]1号</t>
  </si>
  <si>
    <t>农业综合开发省级资金</t>
  </si>
  <si>
    <t>甘财农发[2017]12号</t>
  </si>
  <si>
    <t>农村综合改革示范点省级资金和村级公益事业建设一事一议奖补省级资金</t>
  </si>
  <si>
    <t>甘财农一[2017]114号</t>
  </si>
  <si>
    <t>土地开发治理项目省级资金</t>
  </si>
  <si>
    <t>农村环境综合治理示范和规模化畜禽养殖省级资金</t>
  </si>
  <si>
    <t>甘财经二[2017]137号</t>
  </si>
  <si>
    <t>农村危房改造省级资金</t>
  </si>
  <si>
    <t>三</t>
  </si>
  <si>
    <t>市级财政资金小计</t>
  </si>
  <si>
    <t>市本级财政资金名称1</t>
  </si>
  <si>
    <t>市本级财政资金名称2</t>
  </si>
  <si>
    <t>…</t>
  </si>
  <si>
    <t>……</t>
  </si>
  <si>
    <t>四</t>
  </si>
  <si>
    <t>县级财政资金小计</t>
  </si>
  <si>
    <t>县本级财政资金名称1</t>
  </si>
  <si>
    <t>县本级财政资金名称2</t>
  </si>
  <si>
    <t>市级财政专项扶贫资金</t>
  </si>
  <si>
    <t>易地扶贫搬迁资金补助（配套）</t>
  </si>
  <si>
    <t>村级公益事业建设一事一议奖补奖补资金（配套）</t>
  </si>
  <si>
    <t>美丽乡村建设市级配套</t>
  </si>
  <si>
    <t>农业综合开发补助资金（市级配套）</t>
  </si>
  <si>
    <t>农村危旧房改造补助（配套）</t>
  </si>
  <si>
    <t>扶贫攻坚安全饮水补助（配套）</t>
  </si>
  <si>
    <t>扶贫攻坚农村道路建设补助</t>
  </si>
  <si>
    <t>农民培训经费</t>
  </si>
  <si>
    <t>苹果产业专项资金</t>
  </si>
  <si>
    <t>瓜菜产业专项资金</t>
  </si>
  <si>
    <t>旱作农业市级补助（配套）</t>
  </si>
  <si>
    <t>畜牧养殖补助</t>
  </si>
  <si>
    <t>苗林产业补助</t>
  </si>
  <si>
    <t>梯田建设以奖代补资金</t>
  </si>
  <si>
    <t>固沟保塬项目补助</t>
  </si>
  <si>
    <t>玉米秸秆利用机械化技术推广资金</t>
  </si>
  <si>
    <t>农机具购置补贴（配套）</t>
  </si>
  <si>
    <t>农民专业合作社（家庭农场）补助</t>
  </si>
  <si>
    <t>现代农业示范工程补助</t>
  </si>
  <si>
    <t>水资源费</t>
  </si>
  <si>
    <t>重点小城建设补助</t>
  </si>
  <si>
    <t>农业科技专项等资金</t>
  </si>
  <si>
    <t>附件2</t>
  </si>
  <si>
    <t>合水县统筹整合资金项目计划表</t>
  </si>
  <si>
    <t>项目名称</t>
  </si>
  <si>
    <t>建设地点</t>
  </si>
  <si>
    <t>建设内容</t>
  </si>
  <si>
    <t>投资规模</t>
  </si>
  <si>
    <t>建设起止年限</t>
  </si>
  <si>
    <t>扶贫效益</t>
  </si>
  <si>
    <t>责任单位</t>
  </si>
  <si>
    <t>合  计</t>
  </si>
  <si>
    <t>农村基础设施</t>
  </si>
  <si>
    <t>（一）</t>
  </si>
  <si>
    <t>村组道路</t>
  </si>
  <si>
    <t>新修砂石路19.4公里，新建漫水桥18座。</t>
  </si>
  <si>
    <t>太白镇葫芦河村葫芦河组砂石路</t>
  </si>
  <si>
    <t>太白镇葫芦河村葫芦河组</t>
  </si>
  <si>
    <t>新修太白镇葫芦河村葫芦河组砂石路1.43公里。</t>
  </si>
  <si>
    <t>2018年</t>
  </si>
  <si>
    <t>解决群众出行和农产品运输难问题。</t>
  </si>
  <si>
    <t>县扶贫办</t>
  </si>
  <si>
    <t>太白镇葫芦河村安沟门组罗家洼砂石路</t>
  </si>
  <si>
    <t>太白镇葫芦河村安沟门组罗家洼</t>
  </si>
  <si>
    <t>新修太白镇葫芦河村安沟门组罗家洼砂石路1.45公里。</t>
  </si>
  <si>
    <t>老城镇水沟村全巷子组砂石路</t>
  </si>
  <si>
    <t>老城镇水沟村全巷子组</t>
  </si>
  <si>
    <t>新修老城镇水沟村全巷子组背台砂石路1.6公里。</t>
  </si>
  <si>
    <t>何家畔镇盘马至张咀砂石路</t>
  </si>
  <si>
    <t>新修何家畔镇盘马至张咀砂石路1.1公里。</t>
  </si>
  <si>
    <t>何家畔镇郭家庄村郭家庄至小肴砂石路</t>
  </si>
  <si>
    <t>何家畔镇郭家庄村郭家庄至小肴</t>
  </si>
  <si>
    <t>新修何家畔镇郭家庄村郭家庄沟底砂石路2.9公里。</t>
  </si>
  <si>
    <t>何家畔镇郭家庄村西肴至何家畔砂石路</t>
  </si>
  <si>
    <t>何家畔镇郭家庄村西肴至何家畔</t>
  </si>
  <si>
    <t>新修何家畔镇郭家庄村西坳至何家畔砂石路0.92公里。</t>
  </si>
  <si>
    <t>何家畔镇产白村王坑崂孟家东咀砂石路</t>
  </si>
  <si>
    <t>何家畔镇产白村王坑崂孟家东咀</t>
  </si>
  <si>
    <t>新修何家畔镇产白村王坑崂孟家东咀砂石路1.3公里。</t>
  </si>
  <si>
    <t>吉岘乡九顷湾村新庄组砂石路</t>
  </si>
  <si>
    <t>吉岘乡九顷湾村新庄组</t>
  </si>
  <si>
    <t>新修吉岘乡九顷湾村新庄组砂石路1公里。</t>
  </si>
  <si>
    <t>肖咀乡西沟村东峁至柳义川砂石路</t>
  </si>
  <si>
    <t>肖咀乡西沟村东峁至柳义川</t>
  </si>
  <si>
    <t>新修肖咀乡西沟村东峁至柳义川砂石路2公里。</t>
  </si>
  <si>
    <t>太白镇太白村瓦川组沟口漫水桥</t>
  </si>
  <si>
    <t>太白镇太白村瓦川组</t>
  </si>
  <si>
    <t>新建太白镇太白村瓦川组沟口一跨漫水桥1座(1号)。</t>
  </si>
  <si>
    <t>新建太白镇太白村瓦川组沟口一跨漫水桥1座，桥头引线100米(2号)。</t>
  </si>
  <si>
    <t>太白镇牛车坡村店子湾组漫水桥</t>
  </si>
  <si>
    <t>太白镇牛车坡村店子湾组</t>
  </si>
  <si>
    <t>新建太白镇牛车坡村店子湾组两跨漫水桥1座，桥头引线200米。</t>
  </si>
  <si>
    <t>太白镇连家砭村大院子组郭家川沟口漫水桥</t>
  </si>
  <si>
    <t>太白镇连家砭村大院子组郭家川</t>
  </si>
  <si>
    <t>新建太白镇连家砭村大院子组郭家川沟口两跨漫水桥1座。</t>
  </si>
  <si>
    <t>蒿咀铺乡陈家河村新庄组漫水桥</t>
  </si>
  <si>
    <t>蒿咀铺乡陈家河村新庄组</t>
  </si>
  <si>
    <t>新建蒿咀铺乡陈家河村新庄组两跨漫水桥1座，桥头引线500米。</t>
  </si>
  <si>
    <t>老城镇杨坪村杨崖子组漫水桥</t>
  </si>
  <si>
    <t>老城镇杨坪村杨崖子组</t>
  </si>
  <si>
    <t>新建老城镇杨坪村杨崖子组一跨漫水桥1座，桥头引线50米。</t>
  </si>
  <si>
    <t>老城镇牧家沟村石坡组漫水桥</t>
  </si>
  <si>
    <t>老城镇牧家沟村石坡组</t>
  </si>
  <si>
    <t>新建老城镇牧家沟村石坡组两跨漫水桥1座，桥头引线100米。</t>
  </si>
  <si>
    <t>板桥镇柳沟村背台组漫水桥</t>
  </si>
  <si>
    <t>板桥镇柳沟村背台组</t>
  </si>
  <si>
    <t>新建板桥镇柳沟村背台组两跨漫水桥1座，桥头引线100米。</t>
  </si>
  <si>
    <t>何家畔镇盘马村碑子山组漫水桥</t>
  </si>
  <si>
    <t>何家畔镇盘马村碑子山组</t>
  </si>
  <si>
    <t>新建何家畔镇盘马村碑子山组一跨漫水桥1座。</t>
  </si>
  <si>
    <t>吉岘乡丑家川村吕李组漫水桥</t>
  </si>
  <si>
    <t>吉岘乡丑家川村吕李组</t>
  </si>
  <si>
    <t>新建吉岘乡丑家川村吕李组两跨漫水桥1座。</t>
  </si>
  <si>
    <t>肖咀乡西沟村后川组陈家洼漫水桥</t>
  </si>
  <si>
    <t>肖咀乡西沟村后川组陈家洼</t>
  </si>
  <si>
    <t>新建肖咀乡西沟村后川组陈家洼一跨漫水桥1座。</t>
  </si>
  <si>
    <t>肖咀乡西沟村前川组陈家洼漫水桥</t>
  </si>
  <si>
    <t>肖咀乡西沟村前川组陈家洼</t>
  </si>
  <si>
    <t>新建肖咀乡西沟村前川组陈家洼一跨漫水桥1座。</t>
  </si>
  <si>
    <t>固城乡高台村何家渠漫水桥</t>
  </si>
  <si>
    <t>固城乡高台村何家渠</t>
  </si>
  <si>
    <t>新建固城乡高台村何家渠两跨漫水桥1座，桥头引线700米。</t>
  </si>
  <si>
    <t>西华池镇三里店村小川组漫水桥一号</t>
  </si>
  <si>
    <t>西华池镇三里店村小川组</t>
  </si>
  <si>
    <t>新建西华池镇三里店村小川组一跨漫水桥1座。</t>
  </si>
  <si>
    <t>西华池镇三里店村小川组漫水桥二号</t>
  </si>
  <si>
    <t>新建西华池镇三里店村小川组一跨漫水桥1座，桥头引线200米。</t>
  </si>
  <si>
    <t>西华池镇三里店村小川组漫水桥三号</t>
  </si>
  <si>
    <t>板桥镇柳沟村道路桥梁项目</t>
  </si>
  <si>
    <t xml:space="preserve"> 板桥镇柳沟村
  李家庄、柳沟  组</t>
  </si>
  <si>
    <t>新修田间道路李家庄组5.1公里，柳沟组0.7公里，漫水桥2座。</t>
  </si>
  <si>
    <t>项目实施后，有效解决23户贫困户出行难的问题，有效带动贫困户增收。</t>
  </si>
  <si>
    <t>县农发办</t>
  </si>
  <si>
    <t>（二）</t>
  </si>
  <si>
    <t>环境综合整治项目</t>
  </si>
  <si>
    <t xml:space="preserve"> 吉岘乡九顷湾村、段家集化沟村</t>
  </si>
  <si>
    <t>为化沟村新建公厕（旱厕）1座，购置挂桶全封闭三轮垃圾清运车2辆，压缩式垃圾清运车1辆，垃圾转运箱8个，240L垃圾桶50个，120L标准垃圾桶105个，在村部所在地设立公示牌和环境保护宣传牌各1面；为九顷湾村购置垃圾转运箱6个，240L垃圾桶31个，120L垃圾桶161个，分类式垃圾箱20个，挂桶全封闭三轮垃圾清运车3辆，村部所在地设立规格为200×350（cm）的铁制项目宣传牌1面和项目建设内容公示牌1面。</t>
  </si>
  <si>
    <t>项目村环境综合整治项目全部实施完成后，将实现项目村生活垃圾收集处理体系的全覆盖，生活垃圾定点存放清运率将达到100%。通过农村环境综合整治，使项目村生态环境整体质量得到明显提高，基本控制农村生活垃圾乱堆、乱排等现象，消除其对地下水源的影响，有效降低对空气、水体及土壤的影响，改变项目区环境“脏、乱、差”的局面，显著改善农村生态环境，实现受益人口696户2568人，其中贫困户344户1353人。</t>
  </si>
  <si>
    <t>县环保局
、吉岘乡政府、段家集乡政府</t>
  </si>
  <si>
    <t>（三）</t>
  </si>
  <si>
    <t>安全饮水</t>
  </si>
  <si>
    <t>唐旗村供水管线改线工程</t>
  </si>
  <si>
    <t>西华池镇唐旗村</t>
  </si>
  <si>
    <t>唐旗村供水管线改线工程。共埋设DN110（1.0MPa）PE管480m,DN90（1.25MPa）PE管1337.6m,DN75（1.25MPa）PE管8323.2m,DN63（1.25MPa）PE管3186m,DN50（1.60MPa）PE管852m,管道穿公路11处，镇墩22座，闸阀井24座，安DN110闸阀1个、DN90闸阀4个、DN75闸阀13个、DN63闸阀6个。</t>
  </si>
  <si>
    <t>解决511户群众饮水困难问题。</t>
  </si>
  <si>
    <t>县水务局</t>
  </si>
  <si>
    <t>太莪乡罗塬村供水工程</t>
  </si>
  <si>
    <t>太莪乡罗塬村</t>
  </si>
  <si>
    <t>太莪乡罗塬村供水工程。新建30m3集水池1座，安装200QJ10-372型潜水泵1台，Dg76上水钢管3650m，新建9m2配电管理房1间；延伸 1.60MPa Dn40PE100供水管道2200m， 1.60MPaDn32PE100供水管道1500m，埋设1.60MPa Dn25PE100入户管道11000m，新建闸阀井5座；配套安装入户设施110套。总投资71.55万元，其中：2018年第一批财政专项扶贫资金41.55万元，2017年第二批变更30万元。</t>
  </si>
  <si>
    <t>解决110户群众饮水困难问题。</t>
  </si>
  <si>
    <t>连家庄供水工程</t>
  </si>
  <si>
    <t>连家庄</t>
  </si>
  <si>
    <t>连家庄供水工程。新建500m3地上蓄水池1座，安装Dg300上水钢管20m,埋设供水管道29550 m，新建闸阀井37座，拆除砖砌围墙50m，新建砖砌围墙100m，路面及边沟恢复1200m2；安装250QJ80-20/1型潜水泵2台（一用一备），自动化上水系统1套；配套安装入户设施164套。总投资253.61万元，其中：2018年第一批财政专项扶贫资金193.25万元，2017年第二批变更60.36万元。</t>
  </si>
  <si>
    <t>解决474户群众饮水困难问题。</t>
  </si>
  <si>
    <t>段家集乡供水工程</t>
  </si>
  <si>
    <t>段家集乡</t>
  </si>
  <si>
    <t>段家集乡供水工程。新打220m深机井1眼，安装Dg80上水钢管220m，新建管理、配电、消毒房3间共45m2，修建管理站围墙50m；埋设输水管道10920m，新建各类闸阀井10座；架设高压线路0.35km、低压线路0.4km，安装50KVA变压器1台，200QJ15-243型潜水泵1台，铁艺大门1付；配套安装入户设施358套。总投资233.75万元，其中：2018年第一批财政专项扶贫资金184.872万元，2017年专项扶贫资金变更48.878万元。</t>
  </si>
  <si>
    <t>解决390户群众饮水困难问题。</t>
  </si>
  <si>
    <t>肖咀乡供水工程</t>
  </si>
  <si>
    <t>肖咀乡</t>
  </si>
  <si>
    <t>肖咀乡供水工程。新打220m深机井2眼，新建管理、配电、消毒房3间共45m2，管理站围墙50m，新建12m高30m3水塔1座，安装200QJ15-243型潜水泵2台，Dg80上水钢管440m，铺设井用电缆440m，安装铁艺大门1付。埋设输水管道13150m，新建各类闸阀井16座。架设10KV高压线路0.3km，380V低压线路0.8km，安装50KVA变压器1台，配套安装入户设施213套。总投资203.82万元，其中：2018年第一批财政专项扶贫资金148.82万元，2017年第二批变更55万元。</t>
  </si>
  <si>
    <t>解决556户群众饮水困难问题。</t>
  </si>
  <si>
    <t>西华池镇师家庄村供水管网改建工程</t>
  </si>
  <si>
    <t>西华池镇师家庄村</t>
  </si>
  <si>
    <t>西华池镇师家庄村供水管网改建工程。新建9m2管理房1间，维修20m3减压池1座，新建闸阀井29座，减压阀1处；埋设输水管道13450m，埋设1.6MPa Dn25PE100入户管道17050m。。架设380V低压线路0.2km，配套自动化控制系统1套；配套安装入户设施341套。总投资107.76万元，其中：2018年第一批财政专项扶贫资金72.76万元，2017年第二批变更35万元。</t>
  </si>
  <si>
    <t>解决341户群众饮水困难问题。</t>
  </si>
  <si>
    <t>老城镇等6乡镇新农村建设入户工程</t>
  </si>
  <si>
    <t>老城镇等6乡镇</t>
  </si>
  <si>
    <t>老城镇等6乡镇新农村建设入户工程。新建12m高30m3水塔1座，安装Dg100上水钢管20m，埋设供水主管道11998m，埋设1.6MPa Dn25PE100入户管道16140m；新建管道闸阀井17座，入户闸阀井538座。总投资120.65万元，其中：2018年第一批财政专项扶贫资金90.65万元，2017年第二批变更30万元。</t>
  </si>
  <si>
    <t>解决549户群众饮水困难问题。</t>
  </si>
  <si>
    <t>分散供水工程</t>
  </si>
  <si>
    <t>各乡镇</t>
  </si>
  <si>
    <t>分散供水工程。新建小电井工程235眼，每处安装扬程62m的潜水泵1台，配套1.60Mpa Dn25PE上水管80m，电缆线80m，钢丝绳70m。总投资238.24万元，其中：2018年第一批财政专项扶贫资金128.24万元，2017年第二批变更110万元。</t>
  </si>
  <si>
    <t>解决235户群众饮水困难问题。</t>
  </si>
  <si>
    <t>2018年预脱贫贫困村自来水入户及分散供水工程</t>
  </si>
  <si>
    <t>2018年预脱贫贫困村自来水入户及分散供水工程。配套入户设施80套；新建分散供水工程103处。</t>
  </si>
  <si>
    <t>解决183户群众饮水困难问题。</t>
  </si>
  <si>
    <t>西华池镇孙家寨沟供水管网延伸工程</t>
  </si>
  <si>
    <t>西华池镇孙家寨沟</t>
  </si>
  <si>
    <t>西华池镇孙家寨沟供水管网延伸工程。更换管道16.3公里。</t>
  </si>
  <si>
    <t>解决397户群众饮水困难问题。</t>
  </si>
  <si>
    <t>段家集乡机井工程</t>
  </si>
  <si>
    <r>
      <rPr>
        <sz val="10"/>
        <color theme="1"/>
        <rFont val="仿宋_GB2312"/>
        <charset val="134"/>
      </rPr>
      <t>段家集乡机井工程。新打机井1眼，新建12m高30m</t>
    </r>
    <r>
      <rPr>
        <vertAlign val="superscript"/>
        <sz val="10"/>
        <rFont val="仿宋_GB2312"/>
        <charset val="134"/>
      </rPr>
      <t>3</t>
    </r>
    <r>
      <rPr>
        <sz val="10"/>
        <rFont val="仿宋_GB2312"/>
        <charset val="134"/>
      </rPr>
      <t>水塔2座。</t>
    </r>
  </si>
  <si>
    <t>解决352户群众饮水困难问题。</t>
  </si>
  <si>
    <t>到户小电井</t>
  </si>
  <si>
    <t>太白镇</t>
  </si>
  <si>
    <t>到户小电井工程。为太白镇31户贫困户新建小电井31口。</t>
  </si>
  <si>
    <t>解决贫困户饮水困难问题。</t>
  </si>
  <si>
    <t>农村饮水安全巩固提升工程项目</t>
  </si>
  <si>
    <t xml:space="preserve">段家集乡、店子乡、西华池镇师家庄、 太莪乡、肖咀乡、老城镇等12个乡镇    </t>
  </si>
  <si>
    <t xml:space="preserve">    该项目共在老城等12个乡镇720户贫困户实施，对标准偏低、规模偏小的已建供水工程进行改造，以及水源保护和水质保障等</t>
  </si>
  <si>
    <t>解决720户群众饮水困难问题</t>
  </si>
  <si>
    <t>九顷湾小电井建设项目</t>
  </si>
  <si>
    <t xml:space="preserve">  吉岘乡九顷湾   村新庄、丑庄、沟门前、山庄组</t>
  </si>
  <si>
    <t>新打小电井83眼。</t>
  </si>
  <si>
    <t>项目实施后，有效解决54农户用水难，有效带动贫困户增收。</t>
  </si>
  <si>
    <t>阳洼村水窖建设项目</t>
  </si>
  <si>
    <t>板桥镇阳洼村
井咀、安庄、新庄、阳洼组</t>
  </si>
  <si>
    <t>新建大口窖80眼。</t>
  </si>
  <si>
    <t>项目实施后，有效解决37农户用水难，有效带动贫困户增收。</t>
  </si>
  <si>
    <t>柳沟村小电井建设项目</t>
  </si>
  <si>
    <t>板桥镇柳沟村李庄、柳沟、赵沟、大庄、魏家寺、卷头沟组</t>
  </si>
  <si>
    <t>新打小电井67眼。</t>
  </si>
  <si>
    <t>项目实施后，有效解决24农户用水难，有效带动贫困户增收。</t>
  </si>
  <si>
    <t>（四）</t>
  </si>
  <si>
    <t>其他措施</t>
  </si>
  <si>
    <t>卫生厕所</t>
  </si>
  <si>
    <t>西华池、板桥等12个乡镇</t>
  </si>
  <si>
    <t>为全县564户贫困户新建卫生厕所564座，每户补助1000元。</t>
  </si>
  <si>
    <t>改善贫困户生活条件。</t>
  </si>
  <si>
    <t>县农村部</t>
  </si>
  <si>
    <t>危窑改造</t>
  </si>
  <si>
    <t>吉岘、老城</t>
  </si>
  <si>
    <t>危窑改造2户，每户补助12000元。</t>
  </si>
  <si>
    <t>解决2户贫困户住房问题。</t>
  </si>
  <si>
    <t>县住建局</t>
  </si>
  <si>
    <t>危房改造</t>
  </si>
  <si>
    <t>该项目共涉及建档立卡贫困户77户，一般户户均1万元，本次为预付款，建档立卡贫困户，每户预付0.66万元。</t>
  </si>
  <si>
    <t>可解决全县77户贫困户的住房安全问题</t>
  </si>
  <si>
    <t>农业产业发展</t>
  </si>
  <si>
    <t>种植业</t>
  </si>
  <si>
    <t>核桃树栽植项目</t>
  </si>
  <si>
    <t>段家集、老城、西华池等8乡镇17个村</t>
  </si>
  <si>
    <t>栽植核桃树38户106亩，每亩补助400元。</t>
  </si>
  <si>
    <t>拓宽贫困户增收渠道。</t>
  </si>
  <si>
    <t>县林业局</t>
  </si>
  <si>
    <t>苹果树栽植项目</t>
  </si>
  <si>
    <t>西华池、板桥、何家畔等乡镇</t>
  </si>
  <si>
    <t>栽植苹果树113户365.2亩。</t>
  </si>
  <si>
    <t>县果业局</t>
  </si>
  <si>
    <t>蔬菜大棚建设项目</t>
  </si>
  <si>
    <t>新建蔬菜大棚145户145座，每座补助15000元。</t>
  </si>
  <si>
    <t>县蔬菜办</t>
  </si>
  <si>
    <t>丑家川镀锌钢架大棚建设项目</t>
  </si>
  <si>
    <t xml:space="preserve"> 吉岘 乡(镇)
 丑家川村
 韩渠、陡沟、李沟、吕李组</t>
  </si>
  <si>
    <t>新建镀锌钢架塑料拱棚150座。</t>
  </si>
  <si>
    <t>项目实施后，有效带动62农户产业发展，增加贫困户收入。</t>
  </si>
  <si>
    <t>肖咀乡王咀村镀锌钢架大棚建设项目</t>
  </si>
  <si>
    <t xml:space="preserve"> 板桥镇王咀村王咀组</t>
  </si>
  <si>
    <t>新建镀锌钢架连栋棚2栋。</t>
  </si>
  <si>
    <t>项目实施后有效带动柳沟村上产业发展。</t>
  </si>
  <si>
    <t>栽植花椒树项目</t>
  </si>
  <si>
    <t>蒿咀铺等乡镇</t>
  </si>
  <si>
    <t>栽植花椒树29户292.4亩，每亩补助300元。</t>
  </si>
  <si>
    <t>县农牧局、各乡镇</t>
  </si>
  <si>
    <t>栽植黄花菜</t>
  </si>
  <si>
    <t>栽植黄花菜9户43.5亩，每亩补助600元。</t>
  </si>
  <si>
    <t>种植甜玉米</t>
  </si>
  <si>
    <t>板桥镇柳沟、蒿咀铺等</t>
  </si>
  <si>
    <t>种植甜玉米13户43亩，每亩补助500元。</t>
  </si>
  <si>
    <t>地膜玉米种植</t>
  </si>
  <si>
    <t>12个乡镇</t>
  </si>
  <si>
    <t>为全县12个乡镇13580户贫困户种植地膜玉米43150亩。</t>
  </si>
  <si>
    <t>县农牧局</t>
  </si>
  <si>
    <t>养殖业</t>
  </si>
  <si>
    <t>养牛项目</t>
  </si>
  <si>
    <t>肖咀、固城、段家集等乡镇</t>
  </si>
  <si>
    <t>扶持386户贫困户养牛386头，每户1头，每头补助4500元。</t>
  </si>
  <si>
    <t>养驴项目</t>
  </si>
  <si>
    <t>西华池、老城、板桥等乡镇</t>
  </si>
  <si>
    <t>扶持36户贫困户养驴36头，每户1头，每头补助4500元。</t>
  </si>
  <si>
    <t>养羊项目</t>
  </si>
  <si>
    <t>为1110户贫困户投放湖羊3330只，每户3只，每只补助2000元。</t>
  </si>
  <si>
    <t>养猪项目</t>
  </si>
  <si>
    <t>肖咀、固城等乡镇</t>
  </si>
  <si>
    <t>为878户贫困户投放仔猪3512头，每户4头，每头补助650元。</t>
  </si>
  <si>
    <t>野猪养殖项目</t>
  </si>
  <si>
    <t>太莪乡</t>
  </si>
  <si>
    <t>为95户贫困户投放野猪380头，每户4头，每头补助700元。</t>
  </si>
  <si>
    <t>乌鸡养殖项目</t>
  </si>
  <si>
    <t>肖咀、吉岘、蒿咀铺等乡镇</t>
  </si>
  <si>
    <t>扶持61户贫困户养殖乌鸡6000只，每户100只(其中两户各50只)，每只补助26元。</t>
  </si>
  <si>
    <t>入股合作经营项目</t>
  </si>
  <si>
    <t>“331+”入股合作经营项目</t>
  </si>
  <si>
    <t>肖咀、吉岘、蒿咀铺、店子、太白、何家畔、段家集、固城</t>
  </si>
  <si>
    <t>为2312户贫困户，每户投入1万元产业发展资金，入股企业或合作社，采取“户托社管”的方式，</t>
  </si>
  <si>
    <t>每户每万元年实现分红收益3000元。</t>
  </si>
  <si>
    <t>世行配套项目</t>
  </si>
  <si>
    <t xml:space="preserve">何家畔、板桥      </t>
  </si>
  <si>
    <t>支持2个乡镇（何家畔镇、板桥镇）5个项目合作社发展产业，使贫困户社员实现分红受益。</t>
  </si>
  <si>
    <t>通过支持产业合作社发展，建立盈余分配机制，增加贫困户收入。</t>
  </si>
  <si>
    <t>农民合作社示范项目</t>
  </si>
  <si>
    <t xml:space="preserve">太莪乡、店子乡        </t>
  </si>
  <si>
    <r>
      <rPr>
        <sz val="10"/>
        <rFont val="仿宋_GB2312"/>
        <charset val="134"/>
      </rPr>
      <t>支持腾飞合作社建立运营电子商务平台、推进标准花基地建设，加快农产品品牌建，购买后备母猪苗7头，并对合作社周围1000</t>
    </r>
    <r>
      <rPr>
        <sz val="10"/>
        <rFont val="宋体"/>
        <charset val="134"/>
      </rPr>
      <t>㎡</t>
    </r>
    <r>
      <rPr>
        <sz val="10"/>
        <rFont val="仿宋_GB2312"/>
        <charset val="134"/>
      </rPr>
      <t>荒坡进行绿化；支持兴民合作社培训阵地建设，为社员及周边建档立卡贫困果农技术培训，推进标准化基地建设，购买果园围栏。</t>
    </r>
  </si>
  <si>
    <t>培育特色养殖，突破产业发展瓶颈找到新路子，带动贫困户搞特色养殖，增加农户收入。</t>
  </si>
  <si>
    <t>县扶贫办
县农经局</t>
  </si>
  <si>
    <t>高效节水灌溉项目</t>
  </si>
  <si>
    <t>吉岘、肖咀、店子、固城乡</t>
  </si>
  <si>
    <t>该项目在合水县吉岘、肖咀、店子、固城4个乡镇69户贫困户。发展高效节水灌溉面积3075亩，其中吉岘1033亩，肖咀696亩、固城536亩、店子810亩。</t>
  </si>
  <si>
    <t>解决69户贫困群众农田灌溉问题。</t>
  </si>
  <si>
    <t>贫困户奖补扶持项目</t>
  </si>
  <si>
    <t>2017年底前已脱贫的9948户和2018年1580户一、二类贫困户</t>
  </si>
  <si>
    <t>一是对年劳务收入5000元以上的，奖补1000元；二是对新增养牛（驴）1头以上、养羊3只以上、养猪4头以上、养鸡100只以上、种植药材1亩以上、种植苹果（经济林）1亩以上，奖补2000元；三是对新建钢架蔬菜大棚1座0.5亩以上，奖补5000元。</t>
  </si>
  <si>
    <t>通过奖励补助，扩大贫困户产业发展规模，全面巩固脱贫成效</t>
  </si>
  <si>
    <t>县农牧局
县果业局
县蔬菜办
县林业局</t>
  </si>
  <si>
    <t>精准扶贫贷款贴息</t>
  </si>
  <si>
    <t>专项用于精准扶贫贷款贴息。</t>
  </si>
  <si>
    <t>通过贷款贴息扶持，降低贷款贫困户还款风险。</t>
  </si>
  <si>
    <t>县金融办</t>
  </si>
  <si>
    <t>劳动力输转技能培训</t>
  </si>
  <si>
    <t>各乡镇2018年下剩贫困户及巩固提升户</t>
  </si>
  <si>
    <t>开展产业脱贫培训1333人次。</t>
  </si>
  <si>
    <t>提高贫困户产业发展技能。</t>
  </si>
  <si>
    <t>县人社局</t>
  </si>
  <si>
    <t>“两后生”培训</t>
  </si>
  <si>
    <t>全县符合两后生培训条件的贫困户学生</t>
  </si>
  <si>
    <t>开展“两后生”培训300人，每人补助1500元</t>
  </si>
  <si>
    <t>通过补助，使贫困户家庭“两后生”学到一技之长，达到“培训一人，输出一人，就业一人，脱贫一人”的目标，实现稳定转移。</t>
  </si>
  <si>
    <t>贫困家庭劳动力就业培训</t>
  </si>
  <si>
    <t>12个乡镇建档立卡贫困家庭</t>
  </si>
  <si>
    <t>对全县建档立卡贫困家庭劳动力与企业签订劳动合同的进行补助，其中：与企业签订劳动合同6个月以上的每人补助1000元，1年以上的每人补助2000元</t>
  </si>
  <si>
    <t>牛羊产业示范培训</t>
  </si>
  <si>
    <t>县培训机构</t>
  </si>
  <si>
    <t>举办牛羊产业示范培训班1期，计划培训100人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</si>
</sst>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55">
    <font>
      <sz val="11"/>
      <color theme="1"/>
      <name val="宋体"/>
      <charset val="134"/>
      <scheme val="minor"/>
    </font>
    <font>
      <sz val="12"/>
      <color indexed="8"/>
      <name val="黑体"/>
      <charset val="134"/>
    </font>
    <font>
      <b/>
      <sz val="16"/>
      <color indexed="8"/>
      <name val="宋体"/>
      <charset val="134"/>
    </font>
    <font>
      <sz val="8"/>
      <color indexed="8"/>
      <name val="宋体"/>
      <charset val="134"/>
    </font>
    <font>
      <b/>
      <sz val="12"/>
      <color indexed="8"/>
      <name val="仿宋_GB2312"/>
      <charset val="134"/>
    </font>
    <font>
      <b/>
      <sz val="12"/>
      <color indexed="8"/>
      <name val="黑体"/>
      <charset val="134"/>
    </font>
    <font>
      <b/>
      <sz val="10"/>
      <name val="仿宋_GB2312"/>
      <charset val="134"/>
    </font>
    <font>
      <sz val="10"/>
      <color indexed="8"/>
      <name val="仿宋_GB2312"/>
      <charset val="134"/>
    </font>
    <font>
      <sz val="10"/>
      <name val="仿宋_GB2312"/>
      <charset val="134"/>
    </font>
    <font>
      <sz val="10"/>
      <color theme="1"/>
      <name val="仿宋_GB2312"/>
      <charset val="134"/>
    </font>
    <font>
      <sz val="10"/>
      <color rgb="FF000000"/>
      <name val="仿宋_GB2312"/>
      <charset val="134"/>
    </font>
    <font>
      <b/>
      <sz val="10"/>
      <color indexed="8"/>
      <name val="仿宋_GB2312"/>
      <charset val="134"/>
    </font>
    <font>
      <b/>
      <sz val="10"/>
      <color theme="1"/>
      <name val="仿宋_GB2312"/>
      <charset val="134"/>
    </font>
    <font>
      <b/>
      <sz val="10"/>
      <color rgb="FFFF0000"/>
      <name val="仿宋_GB2312"/>
      <charset val="134"/>
    </font>
    <font>
      <sz val="10"/>
      <color rgb="FFFF0000"/>
      <name val="仿宋_GB2312"/>
      <charset val="134"/>
    </font>
    <font>
      <sz val="9"/>
      <color theme="1"/>
      <name val="仿宋_GB2312"/>
      <charset val="134"/>
    </font>
    <font>
      <sz val="8"/>
      <color indexed="8"/>
      <name val="黑体"/>
      <charset val="134"/>
    </font>
    <font>
      <b/>
      <sz val="8"/>
      <color indexed="8"/>
      <name val="仿宋_GB2312"/>
      <charset val="134"/>
    </font>
    <font>
      <sz val="12"/>
      <color indexed="8"/>
      <name val="宋体"/>
      <charset val="134"/>
    </font>
    <font>
      <sz val="10"/>
      <color indexed="8"/>
      <name val="宋体"/>
      <charset val="134"/>
    </font>
    <font>
      <b/>
      <sz val="16"/>
      <color indexed="8"/>
      <name val="方正小标宋简体"/>
      <charset val="134"/>
    </font>
    <font>
      <sz val="8"/>
      <color indexed="8"/>
      <name val="方正小标宋简体"/>
      <charset val="134"/>
    </font>
    <font>
      <b/>
      <sz val="10"/>
      <color indexed="8"/>
      <name val="宋体"/>
      <charset val="134"/>
      <scheme val="minor"/>
    </font>
    <font>
      <b/>
      <sz val="10"/>
      <name val="宋体"/>
      <charset val="134"/>
      <scheme val="minor"/>
    </font>
    <font>
      <b/>
      <sz val="9"/>
      <name val="宋体"/>
      <charset val="134"/>
      <scheme val="minor"/>
    </font>
    <font>
      <sz val="9"/>
      <name val="宋体"/>
      <charset val="134"/>
      <scheme val="minor"/>
    </font>
    <font>
      <b/>
      <sz val="12"/>
      <color indexed="8"/>
      <name val="宋体"/>
      <charset val="134"/>
    </font>
    <font>
      <sz val="9"/>
      <color theme="1"/>
      <name val="宋体"/>
      <charset val="134"/>
      <scheme val="minor"/>
    </font>
    <font>
      <b/>
      <sz val="9"/>
      <color indexed="8"/>
      <name val="宋体"/>
      <charset val="134"/>
      <scheme val="minor"/>
    </font>
    <font>
      <sz val="9"/>
      <color indexed="8"/>
      <name val="宋体"/>
      <charset val="134"/>
      <scheme val="minor"/>
    </font>
    <font>
      <b/>
      <sz val="12"/>
      <color indexed="8"/>
      <name val="方正小标宋简体"/>
      <charset val="134"/>
    </font>
    <font>
      <sz val="11"/>
      <color theme="0"/>
      <name val="宋体"/>
      <charset val="0"/>
      <scheme val="minor"/>
    </font>
    <font>
      <sz val="11"/>
      <color theme="1"/>
      <name val="宋体"/>
      <charset val="0"/>
      <scheme val="minor"/>
    </font>
    <font>
      <sz val="11"/>
      <color rgb="FF9C0006"/>
      <name val="宋体"/>
      <charset val="0"/>
      <scheme val="minor"/>
    </font>
    <font>
      <sz val="11"/>
      <color indexed="8"/>
      <name val="宋体"/>
      <charset val="134"/>
    </font>
    <font>
      <sz val="11"/>
      <color rgb="FF9C6500"/>
      <name val="宋体"/>
      <charset val="0"/>
      <scheme val="minor"/>
    </font>
    <font>
      <b/>
      <sz val="11"/>
      <color rgb="FFFA7D00"/>
      <name val="宋体"/>
      <charset val="0"/>
      <scheme val="minor"/>
    </font>
    <font>
      <sz val="12"/>
      <name val="宋体"/>
      <charset val="134"/>
    </font>
    <font>
      <b/>
      <sz val="13"/>
      <color theme="3"/>
      <name val="宋体"/>
      <charset val="134"/>
      <scheme val="minor"/>
    </font>
    <font>
      <b/>
      <sz val="18"/>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b/>
      <sz val="11"/>
      <color rgb="FF3F3F3F"/>
      <name val="宋体"/>
      <charset val="0"/>
      <scheme val="minor"/>
    </font>
    <font>
      <vertAlign val="superscript"/>
      <sz val="10"/>
      <name val="仿宋_GB2312"/>
      <charset val="134"/>
    </font>
    <font>
      <sz val="10"/>
      <name val="宋体"/>
      <charset val="134"/>
    </font>
    <font>
      <b/>
      <u/>
      <sz val="16"/>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8"/>
        <bgColor indexed="64"/>
      </patternFill>
    </fill>
    <fill>
      <patternFill patternType="solid">
        <fgColor theme="4"/>
        <bgColor indexed="64"/>
      </patternFill>
    </fill>
    <fill>
      <patternFill patternType="solid">
        <fgColor theme="9"/>
        <bgColor indexed="64"/>
      </patternFill>
    </fill>
    <fill>
      <patternFill patternType="solid">
        <fgColor theme="4"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32" fillId="14" borderId="0" applyNumberFormat="0" applyBorder="0" applyAlignment="0" applyProtection="0">
      <alignment vertical="center"/>
    </xf>
    <xf numFmtId="0" fontId="40" fillId="1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2" borderId="0" applyNumberFormat="0" applyBorder="0" applyAlignment="0" applyProtection="0">
      <alignment vertical="center"/>
    </xf>
    <xf numFmtId="0" fontId="33" fillId="8" borderId="0" applyNumberFormat="0" applyBorder="0" applyAlignment="0" applyProtection="0">
      <alignment vertical="center"/>
    </xf>
    <xf numFmtId="43" fontId="0" fillId="0" borderId="0" applyFont="0" applyFill="0" applyBorder="0" applyAlignment="0" applyProtection="0">
      <alignment vertical="center"/>
    </xf>
    <xf numFmtId="0" fontId="31" fillId="18"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19" borderId="16" applyNumberFormat="0" applyFont="0" applyAlignment="0" applyProtection="0">
      <alignment vertical="center"/>
    </xf>
    <xf numFmtId="0" fontId="31" fillId="7" borderId="0" applyNumberFormat="0" applyBorder="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0" borderId="0"/>
    <xf numFmtId="0" fontId="42" fillId="0" borderId="14" applyNumberFormat="0" applyFill="0" applyAlignment="0" applyProtection="0">
      <alignment vertical="center"/>
    </xf>
    <xf numFmtId="0" fontId="38" fillId="0" borderId="14" applyNumberFormat="0" applyFill="0" applyAlignment="0" applyProtection="0">
      <alignment vertical="center"/>
    </xf>
    <xf numFmtId="0" fontId="31" fillId="27" borderId="0" applyNumberFormat="0" applyBorder="0" applyAlignment="0" applyProtection="0">
      <alignment vertical="center"/>
    </xf>
    <xf numFmtId="0" fontId="48" fillId="0" borderId="19" applyNumberFormat="0" applyFill="0" applyAlignment="0" applyProtection="0">
      <alignment vertical="center"/>
    </xf>
    <xf numFmtId="0" fontId="31" fillId="17" borderId="0" applyNumberFormat="0" applyBorder="0" applyAlignment="0" applyProtection="0">
      <alignment vertical="center"/>
    </xf>
    <xf numFmtId="0" fontId="51" fillId="11" borderId="20" applyNumberFormat="0" applyAlignment="0" applyProtection="0">
      <alignment vertical="center"/>
    </xf>
    <xf numFmtId="0" fontId="36" fillId="11" borderId="13" applyNumberFormat="0" applyAlignment="0" applyProtection="0">
      <alignment vertical="center"/>
    </xf>
    <xf numFmtId="0" fontId="50" fillId="26" borderId="18" applyNumberFormat="0" applyAlignment="0" applyProtection="0">
      <alignment vertical="center"/>
    </xf>
    <xf numFmtId="0" fontId="32" fillId="29" borderId="0" applyNumberFormat="0" applyBorder="0" applyAlignment="0" applyProtection="0">
      <alignment vertical="center"/>
    </xf>
    <xf numFmtId="0" fontId="31" fillId="34" borderId="0" applyNumberFormat="0" applyBorder="0" applyAlignment="0" applyProtection="0">
      <alignment vertical="center"/>
    </xf>
    <xf numFmtId="0" fontId="41" fillId="0" borderId="15" applyNumberFormat="0" applyFill="0" applyAlignment="0" applyProtection="0">
      <alignment vertical="center"/>
    </xf>
    <xf numFmtId="0" fontId="46" fillId="0" borderId="17" applyNumberFormat="0" applyFill="0" applyAlignment="0" applyProtection="0">
      <alignment vertical="center"/>
    </xf>
    <xf numFmtId="0" fontId="49" fillId="25" borderId="0" applyNumberFormat="0" applyBorder="0" applyAlignment="0" applyProtection="0">
      <alignment vertical="center"/>
    </xf>
    <xf numFmtId="0" fontId="35" fillId="10" borderId="0" applyNumberFormat="0" applyBorder="0" applyAlignment="0" applyProtection="0">
      <alignment vertical="center"/>
    </xf>
    <xf numFmtId="0" fontId="32" fillId="33" borderId="0" applyNumberFormat="0" applyBorder="0" applyAlignment="0" applyProtection="0">
      <alignment vertical="center"/>
    </xf>
    <xf numFmtId="0" fontId="31" fillId="22" borderId="0" applyNumberFormat="0" applyBorder="0" applyAlignment="0" applyProtection="0">
      <alignment vertical="center"/>
    </xf>
    <xf numFmtId="0" fontId="32" fillId="32" borderId="0" applyNumberFormat="0" applyBorder="0" applyAlignment="0" applyProtection="0">
      <alignment vertical="center"/>
    </xf>
    <xf numFmtId="0" fontId="32" fillId="24" borderId="0" applyNumberFormat="0" applyBorder="0" applyAlignment="0" applyProtection="0">
      <alignment vertical="center"/>
    </xf>
    <xf numFmtId="0" fontId="32" fillId="31" borderId="0" applyNumberFormat="0" applyBorder="0" applyAlignment="0" applyProtection="0">
      <alignment vertical="center"/>
    </xf>
    <xf numFmtId="0" fontId="32" fillId="6" borderId="0" applyNumberFormat="0" applyBorder="0" applyAlignment="0" applyProtection="0">
      <alignment vertical="center"/>
    </xf>
    <xf numFmtId="0" fontId="31" fillId="16" borderId="0" applyNumberFormat="0" applyBorder="0" applyAlignment="0" applyProtection="0">
      <alignment vertical="center"/>
    </xf>
    <xf numFmtId="0" fontId="34" fillId="0" borderId="0" applyProtection="0"/>
    <xf numFmtId="0" fontId="31" fillId="30" borderId="0" applyNumberFormat="0" applyBorder="0" applyAlignment="0" applyProtection="0">
      <alignment vertical="center"/>
    </xf>
    <xf numFmtId="0" fontId="32" fillId="9" borderId="0" applyNumberFormat="0" applyBorder="0" applyAlignment="0" applyProtection="0">
      <alignment vertical="center"/>
    </xf>
    <xf numFmtId="0" fontId="32" fillId="5" borderId="0" applyNumberFormat="0" applyBorder="0" applyAlignment="0" applyProtection="0">
      <alignment vertical="center"/>
    </xf>
    <xf numFmtId="0" fontId="31" fillId="21" borderId="0" applyNumberFormat="0" applyBorder="0" applyAlignment="0" applyProtection="0">
      <alignment vertical="center"/>
    </xf>
    <xf numFmtId="0" fontId="0" fillId="0" borderId="0"/>
    <xf numFmtId="0" fontId="32" fillId="20" borderId="0" applyNumberFormat="0" applyBorder="0" applyAlignment="0" applyProtection="0">
      <alignment vertical="center"/>
    </xf>
    <xf numFmtId="0" fontId="31" fillId="28" borderId="0" applyNumberFormat="0" applyBorder="0" applyAlignment="0" applyProtection="0">
      <alignment vertical="center"/>
    </xf>
    <xf numFmtId="0" fontId="31" fillId="23" borderId="0" applyNumberFormat="0" applyBorder="0" applyAlignment="0" applyProtection="0">
      <alignment vertical="center"/>
    </xf>
    <xf numFmtId="0" fontId="37" fillId="0" borderId="0">
      <alignment vertical="center"/>
    </xf>
    <xf numFmtId="0" fontId="32" fillId="13" borderId="0" applyNumberFormat="0" applyBorder="0" applyAlignment="0" applyProtection="0">
      <alignment vertical="center"/>
    </xf>
    <xf numFmtId="0" fontId="31" fillId="4" borderId="0" applyNumberFormat="0" applyBorder="0" applyAlignment="0" applyProtection="0">
      <alignment vertical="center"/>
    </xf>
    <xf numFmtId="0" fontId="34" fillId="0" borderId="0"/>
    <xf numFmtId="0" fontId="34" fillId="0" borderId="0"/>
    <xf numFmtId="0" fontId="34" fillId="0" borderId="0"/>
  </cellStyleXfs>
  <cellXfs count="132">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right"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1" fillId="0" borderId="2" xfId="0" applyNumberFormat="1"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6" fillId="0" borderId="2" xfId="55" applyFont="1" applyFill="1" applyBorder="1" applyAlignment="1">
      <alignment horizontal="left" vertical="center" wrapText="1"/>
    </xf>
    <xf numFmtId="0" fontId="7" fillId="0" borderId="2" xfId="0" applyFont="1" applyBorder="1" applyAlignment="1">
      <alignment horizontal="center" vertical="center"/>
    </xf>
    <xf numFmtId="0" fontId="8" fillId="0" borderId="2" xfId="55"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55" applyFont="1" applyFill="1" applyBorder="1" applyAlignment="1">
      <alignment horizontal="left" vertical="center" wrapText="1"/>
    </xf>
    <xf numFmtId="31" fontId="8" fillId="0" borderId="2" xfId="55" applyNumberFormat="1" applyFont="1" applyFill="1" applyBorder="1" applyAlignment="1">
      <alignment horizontal="center" vertical="center" wrapText="1"/>
    </xf>
    <xf numFmtId="0" fontId="8" fillId="0" borderId="2" xfId="55"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11" fillId="0" borderId="2" xfId="0" applyFont="1" applyBorder="1" applyAlignment="1">
      <alignment horizontal="center" vertical="center"/>
    </xf>
    <xf numFmtId="0" fontId="12" fillId="0" borderId="2" xfId="0" applyFont="1" applyFill="1" applyBorder="1" applyAlignment="1">
      <alignment horizontal="center" vertical="center" wrapText="1"/>
    </xf>
    <xf numFmtId="0" fontId="9" fillId="0" borderId="3" xfId="0" applyFont="1" applyBorder="1" applyAlignment="1">
      <alignment horizontal="left" vertical="center" wrapText="1"/>
    </xf>
    <xf numFmtId="0" fontId="13" fillId="0" borderId="2" xfId="0" applyFont="1" applyBorder="1" applyAlignment="1">
      <alignment horizontal="center" vertical="center"/>
    </xf>
    <xf numFmtId="0" fontId="13" fillId="0" borderId="2" xfId="55"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55" applyNumberFormat="1" applyFont="1" applyFill="1" applyBorder="1" applyAlignment="1">
      <alignment horizontal="left" vertical="center" wrapText="1"/>
    </xf>
    <xf numFmtId="31" fontId="14" fillId="0" borderId="2" xfId="55" applyNumberFormat="1" applyFont="1" applyFill="1" applyBorder="1" applyAlignment="1">
      <alignment horizontal="center" vertical="center" wrapText="1"/>
    </xf>
    <xf numFmtId="0" fontId="14" fillId="0" borderId="2" xfId="0" applyFont="1" applyBorder="1" applyAlignment="1">
      <alignment horizontal="center" vertical="center"/>
    </xf>
    <xf numFmtId="0" fontId="9" fillId="0" borderId="2" xfId="0" applyNumberFormat="1" applyFont="1" applyFill="1" applyBorder="1" applyAlignment="1">
      <alignment horizontal="left" vertical="center" wrapText="1"/>
    </xf>
    <xf numFmtId="176" fontId="14"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55"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2" fillId="0" borderId="2" xfId="0" applyFont="1" applyBorder="1" applyAlignment="1">
      <alignment horizontal="center" vertical="center"/>
    </xf>
    <xf numFmtId="0" fontId="9" fillId="0" borderId="2" xfId="0" applyFont="1" applyFill="1" applyBorder="1" applyAlignment="1">
      <alignment horizontal="left" vertical="center" wrapText="1"/>
    </xf>
    <xf numFmtId="0" fontId="15" fillId="0" borderId="2" xfId="0" applyFont="1" applyBorder="1" applyAlignment="1">
      <alignment horizontal="left" vertical="center" wrapText="1"/>
    </xf>
    <xf numFmtId="0" fontId="9" fillId="0" borderId="0" xfId="0" applyFont="1" applyAlignment="1">
      <alignment horizontal="center" vertical="center" wrapText="1"/>
    </xf>
    <xf numFmtId="0" fontId="16" fillId="0" borderId="2" xfId="0" applyFont="1" applyBorder="1">
      <alignment vertical="center"/>
    </xf>
    <xf numFmtId="0" fontId="16" fillId="0" borderId="2" xfId="0" applyFont="1" applyBorder="1" applyAlignment="1">
      <alignment horizontal="left" vertical="center"/>
    </xf>
    <xf numFmtId="0" fontId="16" fillId="0" borderId="2" xfId="0" applyFont="1" applyBorder="1" applyAlignment="1">
      <alignment horizontal="center" vertical="center"/>
    </xf>
    <xf numFmtId="0" fontId="17" fillId="0" borderId="2" xfId="0" applyFont="1" applyBorder="1">
      <alignment vertical="center"/>
    </xf>
    <xf numFmtId="0" fontId="17" fillId="0" borderId="2" xfId="0" applyFont="1" applyBorder="1" applyAlignment="1">
      <alignment horizontal="left" vertical="center"/>
    </xf>
    <xf numFmtId="0" fontId="17" fillId="0" borderId="2" xfId="0" applyFont="1" applyBorder="1" applyAlignment="1">
      <alignment horizontal="center" vertical="center"/>
    </xf>
    <xf numFmtId="0" fontId="14" fillId="0" borderId="2" xfId="0" applyFont="1" applyFill="1" applyBorder="1" applyAlignment="1">
      <alignment horizontal="left" vertical="center" wrapText="1"/>
    </xf>
    <xf numFmtId="0" fontId="10" fillId="0" borderId="2" xfId="0" applyFont="1" applyBorder="1" applyAlignment="1">
      <alignment horizontal="center" vertical="center" wrapText="1"/>
    </xf>
    <xf numFmtId="0" fontId="7" fillId="0" borderId="2" xfId="0" applyFont="1" applyBorder="1" applyAlignment="1">
      <alignment horizontal="left" vertical="center" wrapText="1"/>
    </xf>
    <xf numFmtId="0" fontId="12" fillId="0" borderId="2" xfId="0" applyFont="1" applyFill="1" applyBorder="1" applyAlignment="1">
      <alignment horizontal="left" vertical="center" wrapText="1"/>
    </xf>
    <xf numFmtId="31" fontId="6" fillId="0" borderId="2" xfId="55" applyNumberFormat="1" applyFont="1" applyFill="1" applyBorder="1" applyAlignment="1">
      <alignment horizontal="center" vertical="center" wrapText="1"/>
    </xf>
    <xf numFmtId="0" fontId="7" fillId="0" borderId="2" xfId="0" applyFont="1" applyBorder="1" applyAlignment="1">
      <alignment vertical="center" wrapText="1"/>
    </xf>
    <xf numFmtId="0" fontId="8" fillId="0" borderId="2" xfId="0" applyFont="1" applyFill="1" applyBorder="1" applyAlignment="1">
      <alignment horizontal="left" vertical="center" wrapText="1"/>
    </xf>
    <xf numFmtId="0" fontId="14" fillId="0" borderId="2" xfId="0" applyFont="1" applyBorder="1" applyAlignment="1">
      <alignment horizontal="left" vertical="center" wrapText="1"/>
    </xf>
    <xf numFmtId="0" fontId="9" fillId="0" borderId="2" xfId="0" applyFont="1" applyBorder="1">
      <alignment vertical="center"/>
    </xf>
    <xf numFmtId="0" fontId="9" fillId="0" borderId="2" xfId="0" applyFont="1" applyBorder="1" applyAlignment="1">
      <alignment vertical="center" wrapText="1"/>
    </xf>
    <xf numFmtId="0" fontId="9" fillId="0" borderId="0" xfId="0" applyFont="1" applyAlignment="1">
      <alignment horizontal="center" vertical="center"/>
    </xf>
    <xf numFmtId="0" fontId="9" fillId="0" borderId="0" xfId="0" applyFont="1">
      <alignment vertical="center"/>
    </xf>
    <xf numFmtId="0" fontId="1"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19" fillId="0" borderId="0" xfId="53" applyFont="1" applyAlignment="1">
      <alignment vertical="center"/>
    </xf>
    <xf numFmtId="0" fontId="19" fillId="0" borderId="0" xfId="0" applyFont="1" applyAlignment="1">
      <alignment horizontal="center" vertical="center"/>
    </xf>
    <xf numFmtId="0" fontId="1" fillId="0" borderId="0" xfId="0" applyFont="1" applyAlignment="1">
      <alignment horizontal="left" vertical="center"/>
    </xf>
    <xf numFmtId="0" fontId="2" fillId="0" borderId="0" xfId="55" applyNumberFormat="1" applyFont="1" applyAlignment="1">
      <alignment horizontal="center" vertical="center" wrapText="1"/>
    </xf>
    <xf numFmtId="0" fontId="20" fillId="0" borderId="0" xfId="55" applyNumberFormat="1" applyFont="1" applyAlignment="1">
      <alignment horizontal="center" vertical="center" wrapText="1"/>
    </xf>
    <xf numFmtId="0" fontId="21" fillId="0" borderId="1" xfId="55" applyNumberFormat="1" applyFont="1" applyBorder="1" applyAlignment="1">
      <alignment horizontal="right" vertical="center" wrapText="1"/>
    </xf>
    <xf numFmtId="0" fontId="1" fillId="0" borderId="2" xfId="55" applyNumberFormat="1" applyFont="1" applyBorder="1" applyAlignment="1">
      <alignment horizontal="center" vertical="center" wrapText="1"/>
    </xf>
    <xf numFmtId="0" fontId="1" fillId="0" borderId="4" xfId="55" applyNumberFormat="1" applyFont="1" applyBorder="1" applyAlignment="1">
      <alignment horizontal="center" vertical="center" wrapText="1"/>
    </xf>
    <xf numFmtId="0" fontId="1" fillId="0" borderId="5" xfId="55" applyNumberFormat="1" applyFont="1" applyBorder="1" applyAlignment="1">
      <alignment horizontal="center" vertical="center" wrapText="1"/>
    </xf>
    <xf numFmtId="0" fontId="1" fillId="0" borderId="6" xfId="55" applyNumberFormat="1" applyFont="1" applyBorder="1" applyAlignment="1">
      <alignment horizontal="center" vertical="center" wrapText="1"/>
    </xf>
    <xf numFmtId="0" fontId="1" fillId="0" borderId="7" xfId="55" applyNumberFormat="1" applyFont="1" applyBorder="1" applyAlignment="1">
      <alignment horizontal="center" vertical="center" wrapText="1"/>
    </xf>
    <xf numFmtId="0" fontId="1" fillId="0" borderId="1" xfId="55" applyNumberFormat="1" applyFont="1" applyBorder="1" applyAlignment="1">
      <alignment horizontal="center" vertical="center" wrapText="1"/>
    </xf>
    <xf numFmtId="0" fontId="1" fillId="0" borderId="8" xfId="55" applyNumberFormat="1" applyFont="1" applyBorder="1" applyAlignment="1">
      <alignment horizontal="center" vertical="center" wrapText="1"/>
    </xf>
    <xf numFmtId="0" fontId="22" fillId="0" borderId="9" xfId="41" applyNumberFormat="1" applyFont="1" applyFill="1" applyBorder="1" applyAlignment="1" applyProtection="1">
      <alignment horizontal="center" vertical="center" wrapText="1"/>
    </xf>
    <xf numFmtId="0" fontId="22" fillId="0" borderId="10" xfId="41" applyNumberFormat="1" applyFont="1" applyFill="1" applyBorder="1" applyAlignment="1" applyProtection="1">
      <alignment horizontal="center" vertical="center" wrapText="1"/>
    </xf>
    <xf numFmtId="0" fontId="22" fillId="0" borderId="11" xfId="41" applyNumberFormat="1" applyFont="1" applyFill="1" applyBorder="1" applyAlignment="1" applyProtection="1">
      <alignment horizontal="center" vertical="center" wrapText="1"/>
    </xf>
    <xf numFmtId="0" fontId="18" fillId="0" borderId="12" xfId="55" applyNumberFormat="1" applyFont="1" applyBorder="1" applyAlignment="1">
      <alignment horizontal="center" vertical="center" wrapText="1"/>
    </xf>
    <xf numFmtId="0" fontId="22" fillId="0" borderId="2" xfId="41" applyNumberFormat="1" applyFont="1" applyFill="1" applyBorder="1" applyAlignment="1" applyProtection="1">
      <alignment horizontal="center" vertical="center" wrapText="1"/>
    </xf>
    <xf numFmtId="0" fontId="23" fillId="2" borderId="2" xfId="46" applyNumberFormat="1" applyFont="1" applyFill="1" applyBorder="1" applyAlignment="1" applyProtection="1">
      <alignment horizontal="center" vertical="center" wrapText="1"/>
    </xf>
    <xf numFmtId="0" fontId="7" fillId="0" borderId="2" xfId="55" applyNumberFormat="1" applyFont="1" applyBorder="1" applyAlignment="1">
      <alignment horizontal="center" vertical="center" wrapText="1"/>
    </xf>
    <xf numFmtId="0" fontId="24" fillId="2" borderId="2" xfId="46" applyNumberFormat="1" applyFont="1" applyFill="1" applyBorder="1" applyAlignment="1" applyProtection="1">
      <alignment horizontal="center" vertical="center" wrapText="1"/>
    </xf>
    <xf numFmtId="0" fontId="25" fillId="2" borderId="2" xfId="46" applyNumberFormat="1" applyFont="1" applyFill="1" applyBorder="1" applyAlignment="1" applyProtection="1">
      <alignment horizontal="left" vertical="center" wrapText="1"/>
    </xf>
    <xf numFmtId="0" fontId="25" fillId="2" borderId="2" xfId="46" applyNumberFormat="1" applyFont="1" applyFill="1" applyBorder="1" applyAlignment="1" applyProtection="1">
      <alignment horizontal="center" vertical="center" wrapText="1"/>
    </xf>
    <xf numFmtId="0" fontId="25" fillId="2" borderId="9" xfId="46" applyNumberFormat="1" applyFont="1" applyFill="1" applyBorder="1" applyAlignment="1" applyProtection="1">
      <alignment horizontal="left" vertical="center" wrapText="1" shrinkToFit="1"/>
    </xf>
    <xf numFmtId="0" fontId="25" fillId="2" borderId="10" xfId="46" applyNumberFormat="1" applyFont="1" applyFill="1" applyBorder="1" applyAlignment="1" applyProtection="1">
      <alignment horizontal="left" vertical="center" wrapText="1" shrinkToFit="1"/>
    </xf>
    <xf numFmtId="0" fontId="25" fillId="2" borderId="11" xfId="46" applyNumberFormat="1" applyFont="1" applyFill="1" applyBorder="1" applyAlignment="1" applyProtection="1">
      <alignment horizontal="left" vertical="center" wrapText="1" shrinkToFit="1"/>
    </xf>
    <xf numFmtId="0" fontId="7" fillId="0" borderId="2" xfId="55" applyNumberFormat="1" applyFont="1" applyFill="1" applyBorder="1" applyAlignment="1">
      <alignment horizontal="center" vertical="center" wrapText="1"/>
    </xf>
    <xf numFmtId="0" fontId="26" fillId="0" borderId="2" xfId="55" applyNumberFormat="1" applyFont="1" applyBorder="1" applyAlignment="1">
      <alignment horizontal="center" vertical="center" wrapText="1"/>
    </xf>
    <xf numFmtId="0" fontId="25" fillId="2" borderId="9" xfId="46" applyNumberFormat="1" applyFont="1" applyFill="1" applyBorder="1" applyAlignment="1" applyProtection="1">
      <alignment horizontal="left" vertical="center" wrapText="1"/>
    </xf>
    <xf numFmtId="0" fontId="25" fillId="2" borderId="10" xfId="46" applyNumberFormat="1" applyFont="1" applyFill="1" applyBorder="1" applyAlignment="1" applyProtection="1">
      <alignment horizontal="left" vertical="center" wrapText="1"/>
    </xf>
    <xf numFmtId="0" fontId="25" fillId="2" borderId="11" xfId="46" applyNumberFormat="1" applyFont="1" applyFill="1" applyBorder="1" applyAlignment="1" applyProtection="1">
      <alignment horizontal="left" vertical="center" wrapText="1"/>
    </xf>
    <xf numFmtId="0" fontId="19" fillId="0" borderId="2" xfId="55" applyNumberFormat="1" applyFont="1" applyFill="1" applyBorder="1" applyAlignment="1">
      <alignment horizontal="center" vertical="center" wrapText="1"/>
    </xf>
    <xf numFmtId="0" fontId="24" fillId="0" borderId="2" xfId="46" applyNumberFormat="1" applyFont="1" applyFill="1" applyBorder="1" applyAlignment="1" applyProtection="1">
      <alignment horizontal="center" vertical="center" wrapText="1"/>
    </xf>
    <xf numFmtId="0" fontId="25" fillId="0" borderId="2" xfId="46" applyNumberFormat="1" applyFont="1" applyFill="1" applyBorder="1" applyAlignment="1" applyProtection="1">
      <alignment horizontal="left" vertical="center" wrapText="1"/>
    </xf>
    <xf numFmtId="31" fontId="27" fillId="0" borderId="2" xfId="0" applyNumberFormat="1" applyFont="1" applyBorder="1" applyAlignment="1" applyProtection="1">
      <alignment vertical="center" wrapText="1"/>
    </xf>
    <xf numFmtId="0" fontId="27" fillId="2" borderId="2" xfId="0" applyFont="1" applyFill="1" applyBorder="1" applyAlignment="1" applyProtection="1">
      <alignment vertical="center" wrapText="1"/>
    </xf>
    <xf numFmtId="0" fontId="27" fillId="3" borderId="2" xfId="0" applyFont="1" applyFill="1" applyBorder="1" applyAlignment="1" applyProtection="1">
      <alignment vertical="center" wrapText="1"/>
    </xf>
    <xf numFmtId="0" fontId="28" fillId="0" borderId="9" xfId="55" applyNumberFormat="1" applyFont="1" applyFill="1" applyBorder="1" applyAlignment="1">
      <alignment horizontal="center" vertical="center" wrapText="1"/>
    </xf>
    <xf numFmtId="0" fontId="29" fillId="0" borderId="9" xfId="55" applyNumberFormat="1" applyFont="1" applyFill="1" applyBorder="1" applyAlignment="1">
      <alignment horizontal="left" vertical="center" wrapText="1"/>
    </xf>
    <xf numFmtId="0" fontId="29" fillId="0" borderId="10" xfId="55" applyNumberFormat="1" applyFont="1" applyFill="1" applyBorder="1" applyAlignment="1">
      <alignment horizontal="left" vertical="center" wrapText="1"/>
    </xf>
    <xf numFmtId="0" fontId="29" fillId="0" borderId="11" xfId="55" applyNumberFormat="1" applyFont="1" applyFill="1" applyBorder="1" applyAlignment="1">
      <alignment horizontal="left" vertical="center" wrapText="1"/>
    </xf>
    <xf numFmtId="0" fontId="18" fillId="0" borderId="2" xfId="55" applyNumberFormat="1" applyFont="1" applyBorder="1" applyAlignment="1">
      <alignment horizontal="center" vertical="center" wrapText="1"/>
    </xf>
    <xf numFmtId="0" fontId="29" fillId="0" borderId="4" xfId="55" applyNumberFormat="1" applyFont="1" applyFill="1" applyBorder="1" applyAlignment="1">
      <alignment horizontal="left" vertical="center" wrapText="1"/>
    </xf>
    <xf numFmtId="0" fontId="29" fillId="0" borderId="5" xfId="55" applyNumberFormat="1" applyFont="1" applyFill="1" applyBorder="1" applyAlignment="1">
      <alignment horizontal="left" vertical="center" wrapText="1"/>
    </xf>
    <xf numFmtId="0" fontId="29" fillId="0" borderId="6" xfId="55" applyNumberFormat="1" applyFont="1" applyFill="1" applyBorder="1" applyAlignment="1">
      <alignment horizontal="left" vertical="center" wrapText="1"/>
    </xf>
    <xf numFmtId="0" fontId="19" fillId="0" borderId="3" xfId="55" applyNumberFormat="1" applyFont="1" applyFill="1" applyBorder="1" applyAlignment="1">
      <alignment horizontal="center" vertical="center" wrapText="1"/>
    </xf>
    <xf numFmtId="0" fontId="29" fillId="0" borderId="7" xfId="55" applyNumberFormat="1" applyFont="1" applyFill="1" applyBorder="1" applyAlignment="1">
      <alignment horizontal="left" vertical="center" wrapText="1"/>
    </xf>
    <xf numFmtId="0" fontId="29" fillId="0" borderId="1" xfId="55" applyNumberFormat="1" applyFont="1" applyFill="1" applyBorder="1" applyAlignment="1">
      <alignment horizontal="left" vertical="center" wrapText="1"/>
    </xf>
    <xf numFmtId="0" fontId="29" fillId="0" borderId="8" xfId="55" applyNumberFormat="1" applyFont="1" applyFill="1" applyBorder="1" applyAlignment="1">
      <alignment horizontal="left" vertical="center" wrapText="1"/>
    </xf>
    <xf numFmtId="0" fontId="19" fillId="0" borderId="12" xfId="55" applyNumberFormat="1" applyFont="1" applyFill="1" applyBorder="1" applyAlignment="1">
      <alignment horizontal="center" vertical="center" wrapText="1"/>
    </xf>
    <xf numFmtId="0" fontId="7" fillId="0" borderId="3" xfId="55" applyNumberFormat="1" applyFont="1" applyFill="1" applyBorder="1" applyAlignment="1">
      <alignment horizontal="center" vertical="center" wrapText="1"/>
    </xf>
    <xf numFmtId="0" fontId="7" fillId="0" borderId="12" xfId="55" applyNumberFormat="1" applyFont="1" applyFill="1" applyBorder="1" applyAlignment="1">
      <alignment horizontal="center" vertical="center" wrapText="1"/>
    </xf>
    <xf numFmtId="0" fontId="22" fillId="0" borderId="9" xfId="55" applyNumberFormat="1" applyFont="1" applyBorder="1" applyAlignment="1">
      <alignment horizontal="center" vertical="center" wrapText="1"/>
    </xf>
    <xf numFmtId="0" fontId="22" fillId="0" borderId="10" xfId="55" applyNumberFormat="1" applyFont="1" applyBorder="1" applyAlignment="1">
      <alignment horizontal="center" vertical="center" wrapText="1"/>
    </xf>
    <xf numFmtId="0" fontId="22" fillId="0" borderId="11" xfId="55" applyNumberFormat="1" applyFont="1" applyBorder="1" applyAlignment="1">
      <alignment horizontal="center" vertical="center" wrapText="1"/>
    </xf>
    <xf numFmtId="0" fontId="30" fillId="0" borderId="2" xfId="55" applyNumberFormat="1" applyFont="1" applyFill="1" applyBorder="1" applyAlignment="1">
      <alignment horizontal="center" vertical="center" wrapText="1"/>
    </xf>
    <xf numFmtId="0" fontId="29" fillId="0" borderId="9" xfId="55" applyNumberFormat="1" applyFont="1" applyBorder="1" applyAlignment="1">
      <alignment horizontal="center" vertical="center" wrapText="1"/>
    </xf>
    <xf numFmtId="0" fontId="7" fillId="0" borderId="2" xfId="55" applyNumberFormat="1" applyFont="1" applyFill="1" applyBorder="1" applyAlignment="1">
      <alignment vertical="center" wrapText="1"/>
    </xf>
    <xf numFmtId="10" fontId="7" fillId="0" borderId="2" xfId="55" applyNumberFormat="1" applyFont="1" applyBorder="1" applyAlignment="1">
      <alignment horizontal="center" vertical="center" wrapText="1"/>
    </xf>
    <xf numFmtId="10" fontId="26" fillId="0" borderId="2" xfId="55" applyNumberFormat="1" applyFont="1" applyBorder="1" applyAlignment="1">
      <alignment horizontal="center" vertical="center" wrapText="1"/>
    </xf>
    <xf numFmtId="10" fontId="7" fillId="0" borderId="2" xfId="55" applyNumberFormat="1" applyFont="1" applyFill="1" applyBorder="1" applyAlignment="1">
      <alignment horizontal="center" vertical="center" wrapText="1"/>
    </xf>
    <xf numFmtId="10" fontId="19" fillId="0" borderId="2" xfId="55" applyNumberFormat="1" applyFont="1" applyFill="1" applyBorder="1" applyAlignment="1">
      <alignment horizontal="center" vertical="center" wrapText="1"/>
    </xf>
    <xf numFmtId="10" fontId="19" fillId="0" borderId="3" xfId="55" applyNumberFormat="1" applyFont="1" applyFill="1" applyBorder="1" applyAlignment="1">
      <alignment horizontal="center" vertical="center" wrapText="1"/>
    </xf>
    <xf numFmtId="10" fontId="19" fillId="0" borderId="12" xfId="55" applyNumberFormat="1" applyFont="1" applyFill="1" applyBorder="1" applyAlignment="1">
      <alignment horizontal="center" vertical="center" wrapText="1"/>
    </xf>
    <xf numFmtId="0" fontId="19" fillId="0" borderId="2" xfId="55" applyNumberFormat="1" applyFont="1" applyFill="1" applyBorder="1" applyAlignment="1">
      <alignment vertical="center" wrapText="1"/>
    </xf>
    <xf numFmtId="0" fontId="19" fillId="0" borderId="2" xfId="55" applyNumberFormat="1" applyFont="1" applyFill="1" applyBorder="1" applyAlignment="1">
      <alignment horizontal="center" wrapText="1"/>
    </xf>
    <xf numFmtId="0" fontId="1" fillId="0" borderId="2" xfId="55" applyNumberFormat="1" applyFont="1" applyFill="1" applyBorder="1" applyAlignment="1">
      <alignment horizontal="center" vertical="center" wrapText="1"/>
    </xf>
    <xf numFmtId="0" fontId="19" fillId="0" borderId="2" xfId="55" applyNumberFormat="1" applyFont="1" applyFill="1" applyBorder="1" applyAlignment="1">
      <alignment horizontal="left" vertical="center" wrapText="1"/>
    </xf>
    <xf numFmtId="0" fontId="0" fillId="0" borderId="2" xfId="0" applyBorder="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2_2-1统计表_1"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14" xfId="53"/>
    <cellStyle name="常规 19" xfId="54"/>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4"/>
  <sheetViews>
    <sheetView workbookViewId="0">
      <selection activeCell="B25" sqref="B25:E25"/>
    </sheetView>
  </sheetViews>
  <sheetFormatPr defaultColWidth="9" defaultRowHeight="13.5"/>
  <cols>
    <col min="1" max="1" width="6" customWidth="1"/>
    <col min="2" max="2" width="9.125" customWidth="1"/>
    <col min="3" max="3" width="9.625" customWidth="1"/>
    <col min="4" max="4" width="7" customWidth="1"/>
    <col min="5" max="5" width="17" customWidth="1"/>
    <col min="6" max="6" width="16.625" customWidth="1"/>
    <col min="7" max="7" width="19" customWidth="1"/>
    <col min="8" max="8" width="15.125" customWidth="1"/>
    <col min="9" max="9" width="9.625" customWidth="1"/>
  </cols>
  <sheetData>
    <row r="1" ht="14.25" customHeight="1" spans="1:5">
      <c r="A1" s="65" t="s">
        <v>0</v>
      </c>
      <c r="B1" s="65"/>
      <c r="C1" s="65"/>
      <c r="D1" s="65"/>
      <c r="E1" s="65"/>
    </row>
    <row r="2" ht="20.25" spans="1:9">
      <c r="A2" s="66" t="s">
        <v>1</v>
      </c>
      <c r="B2" s="66"/>
      <c r="C2" s="66"/>
      <c r="D2" s="66"/>
      <c r="E2" s="66"/>
      <c r="F2" s="66"/>
      <c r="G2" s="66"/>
      <c r="H2" s="66"/>
      <c r="I2" s="66"/>
    </row>
    <row r="3" ht="15" customHeight="1" spans="1:9">
      <c r="A3" s="67"/>
      <c r="B3" s="67"/>
      <c r="C3" s="67"/>
      <c r="D3" s="67"/>
      <c r="E3" s="67"/>
      <c r="F3" s="67"/>
      <c r="G3" s="67"/>
      <c r="H3" s="68" t="s">
        <v>2</v>
      </c>
      <c r="I3" s="68"/>
    </row>
    <row r="4" s="60" customFormat="1" ht="14.25" customHeight="1" spans="1:9">
      <c r="A4" s="69" t="s">
        <v>3</v>
      </c>
      <c r="B4" s="70" t="s">
        <v>4</v>
      </c>
      <c r="C4" s="71"/>
      <c r="D4" s="71"/>
      <c r="E4" s="72"/>
      <c r="F4" s="69" t="s">
        <v>5</v>
      </c>
      <c r="G4" s="69"/>
      <c r="H4" s="69" t="s">
        <v>6</v>
      </c>
      <c r="I4" s="69" t="s">
        <v>7</v>
      </c>
    </row>
    <row r="5" s="60" customFormat="1" ht="14.25" spans="1:9">
      <c r="A5" s="69"/>
      <c r="B5" s="73"/>
      <c r="C5" s="74"/>
      <c r="D5" s="74"/>
      <c r="E5" s="75"/>
      <c r="F5" s="69" t="s">
        <v>8</v>
      </c>
      <c r="G5" s="69" t="s">
        <v>9</v>
      </c>
      <c r="H5" s="69"/>
      <c r="I5" s="69"/>
    </row>
    <row r="6" s="61" customFormat="1" ht="14.25" spans="1:9">
      <c r="A6" s="76" t="s">
        <v>10</v>
      </c>
      <c r="B6" s="77"/>
      <c r="C6" s="77"/>
      <c r="D6" s="77"/>
      <c r="E6" s="78"/>
      <c r="F6" s="79">
        <f>F7+F47</f>
        <v>10478.97</v>
      </c>
      <c r="G6" s="79"/>
      <c r="H6" s="79">
        <f>H7+H47</f>
        <v>6000.64</v>
      </c>
      <c r="I6" s="121">
        <f>H6/F6</f>
        <v>0.572636432779176</v>
      </c>
    </row>
    <row r="7" s="62" customFormat="1" ht="12" spans="1:9">
      <c r="A7" s="80" t="s">
        <v>11</v>
      </c>
      <c r="B7" s="81" t="s">
        <v>12</v>
      </c>
      <c r="C7" s="81"/>
      <c r="D7" s="81"/>
      <c r="E7" s="81"/>
      <c r="F7" s="82">
        <f>SUM(F8:F46)</f>
        <v>8438.26</v>
      </c>
      <c r="G7" s="82"/>
      <c r="H7" s="82">
        <f>SUM(H8:H46)</f>
        <v>5211.76</v>
      </c>
      <c r="I7" s="121">
        <f>H7/F7</f>
        <v>0.617634441223665</v>
      </c>
    </row>
    <row r="8" s="62" customFormat="1" ht="15" customHeight="1" spans="1:9">
      <c r="A8" s="83">
        <v>1</v>
      </c>
      <c r="B8" s="84" t="s">
        <v>13</v>
      </c>
      <c r="C8" s="84"/>
      <c r="D8" s="84"/>
      <c r="E8" s="84"/>
      <c r="F8" s="82">
        <v>4005</v>
      </c>
      <c r="G8" s="82" t="s">
        <v>14</v>
      </c>
      <c r="H8" s="82">
        <v>4005</v>
      </c>
      <c r="I8" s="121"/>
    </row>
    <row r="9" s="62" customFormat="1" ht="12" customHeight="1" spans="1:9">
      <c r="A9" s="83">
        <v>2</v>
      </c>
      <c r="B9" s="84" t="s">
        <v>15</v>
      </c>
      <c r="C9" s="84"/>
      <c r="D9" s="84"/>
      <c r="E9" s="84"/>
      <c r="F9" s="82">
        <v>1612</v>
      </c>
      <c r="G9" s="82" t="s">
        <v>16</v>
      </c>
      <c r="H9" s="82">
        <v>552.89</v>
      </c>
      <c r="I9" s="121"/>
    </row>
    <row r="10" s="62" customFormat="1" ht="12" customHeight="1" spans="1:9">
      <c r="A10" s="83">
        <v>3</v>
      </c>
      <c r="B10" s="85" t="s">
        <v>17</v>
      </c>
      <c r="C10" s="84" t="s">
        <v>18</v>
      </c>
      <c r="D10" s="84"/>
      <c r="E10" s="84"/>
      <c r="F10" s="82"/>
      <c r="G10" s="82"/>
      <c r="H10" s="82"/>
      <c r="I10" s="121"/>
    </row>
    <row r="11" s="62" customFormat="1" ht="12" spans="1:9">
      <c r="A11" s="83"/>
      <c r="B11" s="85"/>
      <c r="C11" s="85" t="s">
        <v>19</v>
      </c>
      <c r="D11" s="84" t="s">
        <v>20</v>
      </c>
      <c r="E11" s="84"/>
      <c r="F11" s="82"/>
      <c r="G11" s="82"/>
      <c r="H11" s="82"/>
      <c r="I11" s="121"/>
    </row>
    <row r="12" s="62" customFormat="1" ht="12" customHeight="1" spans="1:9">
      <c r="A12" s="83"/>
      <c r="B12" s="85"/>
      <c r="C12" s="85"/>
      <c r="D12" s="84" t="s">
        <v>21</v>
      </c>
      <c r="E12" s="84"/>
      <c r="F12" s="82"/>
      <c r="G12" s="82"/>
      <c r="H12" s="82"/>
      <c r="I12" s="121"/>
    </row>
    <row r="13" s="62" customFormat="1" ht="24" customHeight="1" spans="1:9">
      <c r="A13" s="83"/>
      <c r="B13" s="85"/>
      <c r="C13" s="85"/>
      <c r="D13" s="84" t="s">
        <v>22</v>
      </c>
      <c r="E13" s="84"/>
      <c r="F13" s="82"/>
      <c r="G13" s="82"/>
      <c r="H13" s="82"/>
      <c r="I13" s="121"/>
    </row>
    <row r="14" s="62" customFormat="1" ht="12" spans="1:9">
      <c r="A14" s="83"/>
      <c r="B14" s="85"/>
      <c r="C14" s="85"/>
      <c r="D14" s="84" t="s">
        <v>23</v>
      </c>
      <c r="E14" s="84"/>
      <c r="F14" s="82"/>
      <c r="G14" s="82"/>
      <c r="H14" s="82"/>
      <c r="I14" s="121"/>
    </row>
    <row r="15" s="62" customFormat="1" ht="12" spans="1:9">
      <c r="A15" s="83"/>
      <c r="B15" s="85"/>
      <c r="C15" s="85"/>
      <c r="D15" s="84" t="s">
        <v>24</v>
      </c>
      <c r="E15" s="84"/>
      <c r="F15" s="82"/>
      <c r="G15" s="82"/>
      <c r="H15" s="82"/>
      <c r="I15" s="121"/>
    </row>
    <row r="16" s="62" customFormat="1" ht="12" customHeight="1" spans="1:9">
      <c r="A16" s="83"/>
      <c r="B16" s="85"/>
      <c r="C16" s="85"/>
      <c r="D16" s="84" t="s">
        <v>25</v>
      </c>
      <c r="E16" s="84"/>
      <c r="F16" s="82"/>
      <c r="G16" s="82"/>
      <c r="H16" s="82"/>
      <c r="I16" s="121"/>
    </row>
    <row r="17" s="62" customFormat="1" ht="12" customHeight="1" spans="1:9">
      <c r="A17" s="83"/>
      <c r="B17" s="85"/>
      <c r="C17" s="84" t="s">
        <v>26</v>
      </c>
      <c r="D17" s="84"/>
      <c r="E17" s="84"/>
      <c r="F17" s="82"/>
      <c r="G17" s="82"/>
      <c r="H17" s="82"/>
      <c r="I17" s="121"/>
    </row>
    <row r="18" s="62" customFormat="1" ht="12" customHeight="1" spans="1:9">
      <c r="A18" s="83">
        <v>4</v>
      </c>
      <c r="B18" s="85" t="s">
        <v>27</v>
      </c>
      <c r="C18" s="84" t="s">
        <v>18</v>
      </c>
      <c r="D18" s="84"/>
      <c r="E18" s="84"/>
      <c r="F18" s="82"/>
      <c r="G18" s="82"/>
      <c r="H18" s="82"/>
      <c r="I18" s="121"/>
    </row>
    <row r="19" s="62" customFormat="1" ht="27" customHeight="1" spans="1:9">
      <c r="A19" s="83"/>
      <c r="B19" s="85"/>
      <c r="C19" s="86" t="s">
        <v>28</v>
      </c>
      <c r="D19" s="87"/>
      <c r="E19" s="88"/>
      <c r="F19" s="82">
        <v>908.26</v>
      </c>
      <c r="G19" s="82" t="s">
        <v>29</v>
      </c>
      <c r="H19" s="82">
        <v>0</v>
      </c>
      <c r="I19" s="121"/>
    </row>
    <row r="20" s="62" customFormat="1" ht="12" spans="1:9">
      <c r="A20" s="83"/>
      <c r="B20" s="85"/>
      <c r="C20" s="84" t="s">
        <v>26</v>
      </c>
      <c r="D20" s="84"/>
      <c r="E20" s="84"/>
      <c r="F20" s="82"/>
      <c r="G20" s="82"/>
      <c r="H20" s="82"/>
      <c r="I20" s="121"/>
    </row>
    <row r="21" s="62" customFormat="1" ht="15" customHeight="1" spans="1:9">
      <c r="A21" s="83">
        <v>5</v>
      </c>
      <c r="B21" s="84" t="s">
        <v>30</v>
      </c>
      <c r="C21" s="84"/>
      <c r="D21" s="84"/>
      <c r="E21" s="84"/>
      <c r="F21" s="82">
        <v>842</v>
      </c>
      <c r="G21" s="82" t="s">
        <v>31</v>
      </c>
      <c r="H21" s="82">
        <v>442.05</v>
      </c>
      <c r="I21" s="121"/>
    </row>
    <row r="22" s="62" customFormat="1" ht="12" customHeight="1" spans="1:9">
      <c r="A22" s="83">
        <v>6</v>
      </c>
      <c r="B22" s="84" t="s">
        <v>32</v>
      </c>
      <c r="C22" s="84"/>
      <c r="D22" s="84"/>
      <c r="E22" s="84"/>
      <c r="F22" s="82"/>
      <c r="G22" s="82"/>
      <c r="H22" s="82"/>
      <c r="I22" s="121"/>
    </row>
    <row r="23" s="62" customFormat="1" ht="26" customHeight="1" spans="1:9">
      <c r="A23" s="83">
        <v>7</v>
      </c>
      <c r="B23" s="84" t="s">
        <v>33</v>
      </c>
      <c r="C23" s="84"/>
      <c r="D23" s="84"/>
      <c r="E23" s="84"/>
      <c r="F23" s="82"/>
      <c r="G23" s="82"/>
      <c r="H23" s="82"/>
      <c r="I23" s="121"/>
    </row>
    <row r="24" s="62" customFormat="1" ht="18" customHeight="1" spans="1:9">
      <c r="A24" s="83">
        <v>8</v>
      </c>
      <c r="B24" s="84" t="s">
        <v>34</v>
      </c>
      <c r="C24" s="84"/>
      <c r="D24" s="84"/>
      <c r="E24" s="84"/>
      <c r="F24" s="89">
        <v>60</v>
      </c>
      <c r="G24" s="89" t="s">
        <v>35</v>
      </c>
      <c r="H24" s="82">
        <v>60</v>
      </c>
      <c r="I24" s="121"/>
    </row>
    <row r="25" s="61" customFormat="1" ht="24" customHeight="1" spans="1:9">
      <c r="A25" s="83">
        <v>9</v>
      </c>
      <c r="B25" s="84" t="s">
        <v>36</v>
      </c>
      <c r="C25" s="84"/>
      <c r="D25" s="84"/>
      <c r="E25" s="84"/>
      <c r="F25" s="90"/>
      <c r="G25" s="90"/>
      <c r="H25" s="90"/>
      <c r="I25" s="122"/>
    </row>
    <row r="26" s="63" customFormat="1" ht="15" customHeight="1" spans="1:9">
      <c r="A26" s="83">
        <v>10</v>
      </c>
      <c r="B26" s="84" t="s">
        <v>37</v>
      </c>
      <c r="C26" s="84"/>
      <c r="D26" s="84"/>
      <c r="E26" s="84"/>
      <c r="F26" s="89">
        <v>195</v>
      </c>
      <c r="G26" s="89" t="s">
        <v>38</v>
      </c>
      <c r="H26" s="89">
        <v>50.82</v>
      </c>
      <c r="I26" s="123"/>
    </row>
    <row r="27" s="63" customFormat="1" ht="12" spans="1:9">
      <c r="A27" s="83">
        <v>11</v>
      </c>
      <c r="B27" s="91" t="s">
        <v>39</v>
      </c>
      <c r="C27" s="92"/>
      <c r="D27" s="92"/>
      <c r="E27" s="93"/>
      <c r="F27" s="89"/>
      <c r="G27" s="89"/>
      <c r="H27" s="89"/>
      <c r="I27" s="123"/>
    </row>
    <row r="28" s="63" customFormat="1" ht="12" spans="1:9">
      <c r="A28" s="83">
        <v>12</v>
      </c>
      <c r="B28" s="84" t="s">
        <v>40</v>
      </c>
      <c r="C28" s="84"/>
      <c r="D28" s="84"/>
      <c r="E28" s="84"/>
      <c r="F28" s="94"/>
      <c r="G28" s="94"/>
      <c r="H28" s="94"/>
      <c r="I28" s="124"/>
    </row>
    <row r="29" s="63" customFormat="1" ht="12" customHeight="1" spans="1:9">
      <c r="A29" s="83">
        <v>13</v>
      </c>
      <c r="B29" s="84" t="s">
        <v>41</v>
      </c>
      <c r="C29" s="84"/>
      <c r="D29" s="84"/>
      <c r="E29" s="84"/>
      <c r="F29" s="94"/>
      <c r="G29" s="94"/>
      <c r="H29" s="94"/>
      <c r="I29" s="124"/>
    </row>
    <row r="30" s="63" customFormat="1" ht="12" customHeight="1" spans="1:9">
      <c r="A30" s="83">
        <v>14</v>
      </c>
      <c r="B30" s="84" t="s">
        <v>42</v>
      </c>
      <c r="C30" s="84"/>
      <c r="D30" s="84"/>
      <c r="E30" s="84"/>
      <c r="F30" s="89"/>
      <c r="G30" s="89"/>
      <c r="H30" s="89"/>
      <c r="I30" s="123"/>
    </row>
    <row r="31" s="63" customFormat="1" ht="12" spans="1:9">
      <c r="A31" s="95">
        <v>15</v>
      </c>
      <c r="B31" s="96" t="s">
        <v>43</v>
      </c>
      <c r="C31" s="96"/>
      <c r="D31" s="96"/>
      <c r="E31" s="96"/>
      <c r="F31" s="89"/>
      <c r="G31" s="89"/>
      <c r="H31" s="89"/>
      <c r="I31" s="123"/>
    </row>
    <row r="32" s="63" customFormat="1" ht="12" customHeight="1" spans="1:9">
      <c r="A32" s="83">
        <v>16</v>
      </c>
      <c r="B32" s="84" t="s">
        <v>44</v>
      </c>
      <c r="C32" s="84"/>
      <c r="D32" s="84"/>
      <c r="E32" s="84"/>
      <c r="F32" s="94"/>
      <c r="G32" s="94"/>
      <c r="H32" s="94"/>
      <c r="I32" s="124"/>
    </row>
    <row r="33" s="63" customFormat="1" ht="12" spans="1:9">
      <c r="A33" s="83">
        <v>17</v>
      </c>
      <c r="B33" s="85" t="s">
        <v>45</v>
      </c>
      <c r="C33" s="85"/>
      <c r="D33" s="85"/>
      <c r="E33" s="85" t="s">
        <v>46</v>
      </c>
      <c r="F33" s="89"/>
      <c r="G33" s="89"/>
      <c r="H33" s="89"/>
      <c r="I33" s="123"/>
    </row>
    <row r="34" s="63" customFormat="1" ht="25.5" customHeight="1" spans="1:9">
      <c r="A34" s="83"/>
      <c r="B34" s="85"/>
      <c r="C34" s="85"/>
      <c r="D34" s="85"/>
      <c r="E34" s="97" t="s">
        <v>47</v>
      </c>
      <c r="F34" s="89">
        <v>715</v>
      </c>
      <c r="G34" s="82" t="s">
        <v>48</v>
      </c>
      <c r="H34" s="89">
        <v>0</v>
      </c>
      <c r="I34" s="123"/>
    </row>
    <row r="35" s="63" customFormat="1" ht="27" customHeight="1" spans="1:9">
      <c r="A35" s="83"/>
      <c r="B35" s="85"/>
      <c r="C35" s="85"/>
      <c r="D35" s="85"/>
      <c r="E35" s="97" t="s">
        <v>49</v>
      </c>
      <c r="F35" s="94"/>
      <c r="G35" s="94"/>
      <c r="H35" s="94"/>
      <c r="I35" s="124"/>
    </row>
    <row r="36" s="63" customFormat="1" ht="33.75" spans="1:9">
      <c r="A36" s="83"/>
      <c r="B36" s="85"/>
      <c r="C36" s="85"/>
      <c r="D36" s="85"/>
      <c r="E36" s="97" t="s">
        <v>50</v>
      </c>
      <c r="F36" s="89"/>
      <c r="G36" s="89"/>
      <c r="H36" s="89"/>
      <c r="I36" s="123"/>
    </row>
    <row r="37" s="63" customFormat="1" ht="27.75" customHeight="1" spans="1:9">
      <c r="A37" s="83"/>
      <c r="B37" s="85"/>
      <c r="C37" s="85"/>
      <c r="D37" s="85"/>
      <c r="E37" s="98" t="s">
        <v>51</v>
      </c>
      <c r="F37" s="89"/>
      <c r="G37" s="89"/>
      <c r="H37" s="89"/>
      <c r="I37" s="123"/>
    </row>
    <row r="38" s="63" customFormat="1" ht="26.25" customHeight="1" spans="1:9">
      <c r="A38" s="83"/>
      <c r="B38" s="85"/>
      <c r="C38" s="85"/>
      <c r="D38" s="85"/>
      <c r="E38" s="98" t="s">
        <v>52</v>
      </c>
      <c r="F38" s="94"/>
      <c r="G38" s="94"/>
      <c r="H38" s="94"/>
      <c r="I38" s="124"/>
    </row>
    <row r="39" s="62" customFormat="1" ht="30.75" customHeight="1" spans="1:9">
      <c r="A39" s="83"/>
      <c r="B39" s="85"/>
      <c r="C39" s="85"/>
      <c r="D39" s="85"/>
      <c r="E39" s="99" t="s">
        <v>53</v>
      </c>
      <c r="F39" s="82">
        <v>101</v>
      </c>
      <c r="G39" s="82" t="s">
        <v>54</v>
      </c>
      <c r="H39" s="82">
        <v>101</v>
      </c>
      <c r="I39" s="121"/>
    </row>
    <row r="40" s="62" customFormat="1" ht="27.75" customHeight="1" spans="1:9">
      <c r="A40" s="83"/>
      <c r="B40" s="85"/>
      <c r="C40" s="85"/>
      <c r="D40" s="85"/>
      <c r="E40" s="99" t="s">
        <v>55</v>
      </c>
      <c r="F40" s="82"/>
      <c r="G40" s="82"/>
      <c r="H40" s="82"/>
      <c r="I40" s="121"/>
    </row>
    <row r="41" s="62" customFormat="1" ht="33" customHeight="1" spans="1:9">
      <c r="A41" s="83"/>
      <c r="B41" s="85"/>
      <c r="C41" s="85"/>
      <c r="D41" s="85"/>
      <c r="E41" s="98" t="s">
        <v>56</v>
      </c>
      <c r="F41" s="82"/>
      <c r="G41" s="82"/>
      <c r="H41" s="82"/>
      <c r="I41" s="121"/>
    </row>
    <row r="42" s="62" customFormat="1" ht="31.5" customHeight="1" spans="1:9">
      <c r="A42" s="83"/>
      <c r="B42" s="85"/>
      <c r="C42" s="85"/>
      <c r="D42" s="85"/>
      <c r="E42" s="98" t="s">
        <v>57</v>
      </c>
      <c r="F42" s="82"/>
      <c r="G42" s="82"/>
      <c r="H42" s="82"/>
      <c r="I42" s="121"/>
    </row>
    <row r="43" s="62" customFormat="1" ht="26.25" customHeight="1" spans="1:9">
      <c r="A43" s="83"/>
      <c r="B43" s="85"/>
      <c r="C43" s="85"/>
      <c r="D43" s="85"/>
      <c r="E43" s="99" t="s">
        <v>58</v>
      </c>
      <c r="F43" s="82"/>
      <c r="G43" s="82"/>
      <c r="H43" s="82"/>
      <c r="I43" s="121"/>
    </row>
    <row r="44" s="62" customFormat="1" ht="39.75" customHeight="1" spans="1:9">
      <c r="A44" s="83"/>
      <c r="B44" s="85"/>
      <c r="C44" s="85"/>
      <c r="D44" s="85"/>
      <c r="E44" s="98" t="s">
        <v>59</v>
      </c>
      <c r="F44" s="82"/>
      <c r="G44" s="82"/>
      <c r="H44" s="82"/>
      <c r="I44" s="121"/>
    </row>
    <row r="45" s="62" customFormat="1" ht="30" customHeight="1" spans="1:9">
      <c r="A45" s="83"/>
      <c r="B45" s="85"/>
      <c r="C45" s="85"/>
      <c r="D45" s="85"/>
      <c r="E45" s="98" t="s">
        <v>60</v>
      </c>
      <c r="F45" s="82"/>
      <c r="G45" s="82"/>
      <c r="H45" s="82"/>
      <c r="I45" s="121"/>
    </row>
    <row r="46" s="62" customFormat="1" ht="50" customHeight="1" spans="1:9">
      <c r="A46" s="83"/>
      <c r="B46" s="85"/>
      <c r="C46" s="85"/>
      <c r="D46" s="85"/>
      <c r="E46" s="98" t="s">
        <v>61</v>
      </c>
      <c r="F46" s="82"/>
      <c r="G46" s="82"/>
      <c r="H46" s="82"/>
      <c r="I46" s="121"/>
    </row>
    <row r="47" s="62" customFormat="1" ht="12" customHeight="1" spans="1:9">
      <c r="A47" s="80" t="s">
        <v>62</v>
      </c>
      <c r="B47" s="80" t="s">
        <v>63</v>
      </c>
      <c r="C47" s="80"/>
      <c r="D47" s="80"/>
      <c r="E47" s="80"/>
      <c r="F47" s="82">
        <f>SUM(F48:F61)</f>
        <v>2040.71</v>
      </c>
      <c r="G47" s="89"/>
      <c r="H47" s="82">
        <f>SUM(H48:H61)</f>
        <v>788.88</v>
      </c>
      <c r="I47" s="121">
        <f>H47/F47</f>
        <v>0.386571340366833</v>
      </c>
    </row>
    <row r="48" s="61" customFormat="1" ht="14.25" spans="1:9">
      <c r="A48" s="100">
        <v>1</v>
      </c>
      <c r="B48" s="101" t="s">
        <v>64</v>
      </c>
      <c r="C48" s="102"/>
      <c r="D48" s="102"/>
      <c r="E48" s="103"/>
      <c r="F48" s="104">
        <v>549</v>
      </c>
      <c r="G48" s="82" t="s">
        <v>14</v>
      </c>
      <c r="H48" s="104">
        <v>504</v>
      </c>
      <c r="I48" s="122"/>
    </row>
    <row r="49" s="63" customFormat="1" ht="12" spans="1:9">
      <c r="A49" s="100">
        <v>2</v>
      </c>
      <c r="B49" s="101" t="s">
        <v>65</v>
      </c>
      <c r="C49" s="102"/>
      <c r="D49" s="102"/>
      <c r="E49" s="103"/>
      <c r="F49" s="89"/>
      <c r="G49" s="89"/>
      <c r="H49" s="89"/>
      <c r="I49" s="123"/>
    </row>
    <row r="50" s="63" customFormat="1" ht="12" spans="1:9">
      <c r="A50" s="100">
        <v>3</v>
      </c>
      <c r="B50" s="101" t="s">
        <v>66</v>
      </c>
      <c r="C50" s="102"/>
      <c r="D50" s="102"/>
      <c r="E50" s="103"/>
      <c r="F50" s="89"/>
      <c r="G50" s="89"/>
      <c r="H50" s="89"/>
      <c r="I50" s="123"/>
    </row>
    <row r="51" s="63" customFormat="1" ht="12" spans="1:9">
      <c r="A51" s="100">
        <v>4</v>
      </c>
      <c r="B51" s="101" t="s">
        <v>67</v>
      </c>
      <c r="C51" s="102"/>
      <c r="D51" s="102"/>
      <c r="E51" s="103"/>
      <c r="F51" s="94"/>
      <c r="G51" s="94"/>
      <c r="H51" s="94"/>
      <c r="I51" s="124"/>
    </row>
    <row r="52" s="63" customFormat="1" ht="15.75" customHeight="1" spans="1:9">
      <c r="A52" s="100">
        <v>5</v>
      </c>
      <c r="B52" s="105" t="s">
        <v>68</v>
      </c>
      <c r="C52" s="106"/>
      <c r="D52" s="106"/>
      <c r="E52" s="107"/>
      <c r="F52" s="108"/>
      <c r="G52" s="108"/>
      <c r="H52" s="108"/>
      <c r="I52" s="125"/>
    </row>
    <row r="53" s="63" customFormat="1" ht="12" customHeight="1" spans="1:9">
      <c r="A53" s="100">
        <v>6</v>
      </c>
      <c r="B53" s="109"/>
      <c r="C53" s="110"/>
      <c r="D53" s="110"/>
      <c r="E53" s="111"/>
      <c r="F53" s="112"/>
      <c r="G53" s="112"/>
      <c r="H53" s="112"/>
      <c r="I53" s="126"/>
    </row>
    <row r="54" s="63" customFormat="1" ht="12" spans="1:9">
      <c r="A54" s="100">
        <v>7</v>
      </c>
      <c r="B54" s="101" t="s">
        <v>69</v>
      </c>
      <c r="C54" s="102"/>
      <c r="D54" s="102"/>
      <c r="E54" s="103"/>
      <c r="F54" s="89">
        <v>30</v>
      </c>
      <c r="G54" s="89" t="s">
        <v>70</v>
      </c>
      <c r="H54" s="89">
        <v>20</v>
      </c>
      <c r="I54" s="123"/>
    </row>
    <row r="55" s="63" customFormat="1" ht="12" customHeight="1" spans="1:9">
      <c r="A55" s="100">
        <v>8</v>
      </c>
      <c r="B55" s="105" t="s">
        <v>71</v>
      </c>
      <c r="C55" s="106"/>
      <c r="D55" s="106"/>
      <c r="E55" s="107"/>
      <c r="F55" s="108">
        <v>5</v>
      </c>
      <c r="G55" s="113" t="s">
        <v>72</v>
      </c>
      <c r="H55" s="108">
        <v>0</v>
      </c>
      <c r="I55" s="125"/>
    </row>
    <row r="56" s="63" customFormat="1" ht="12" spans="1:9">
      <c r="A56" s="100">
        <v>9</v>
      </c>
      <c r="B56" s="109"/>
      <c r="C56" s="110"/>
      <c r="D56" s="110"/>
      <c r="E56" s="111"/>
      <c r="F56" s="112"/>
      <c r="G56" s="114"/>
      <c r="H56" s="112"/>
      <c r="I56" s="126"/>
    </row>
    <row r="57" s="63" customFormat="1" ht="12" spans="1:9">
      <c r="A57" s="100">
        <v>10</v>
      </c>
      <c r="B57" s="101" t="s">
        <v>73</v>
      </c>
      <c r="C57" s="102"/>
      <c r="D57" s="102"/>
      <c r="E57" s="103"/>
      <c r="F57" s="89">
        <v>314.71</v>
      </c>
      <c r="G57" s="89" t="s">
        <v>74</v>
      </c>
      <c r="H57" s="89">
        <v>234.88</v>
      </c>
      <c r="I57" s="123"/>
    </row>
    <row r="58" s="63" customFormat="1" ht="12" spans="1:9">
      <c r="A58" s="100">
        <v>11</v>
      </c>
      <c r="B58" s="101" t="s">
        <v>75</v>
      </c>
      <c r="C58" s="102"/>
      <c r="D58" s="102"/>
      <c r="E58" s="103"/>
      <c r="F58" s="94">
        <v>1112</v>
      </c>
      <c r="G58" s="94" t="s">
        <v>76</v>
      </c>
      <c r="H58" s="94">
        <v>0</v>
      </c>
      <c r="I58" s="124"/>
    </row>
    <row r="59" s="63" customFormat="1" ht="12" spans="1:9">
      <c r="A59" s="100">
        <v>12</v>
      </c>
      <c r="B59" s="101" t="s">
        <v>77</v>
      </c>
      <c r="C59" s="102"/>
      <c r="D59" s="102"/>
      <c r="E59" s="103"/>
      <c r="F59" s="89"/>
      <c r="G59" s="89"/>
      <c r="H59" s="89"/>
      <c r="I59" s="123"/>
    </row>
    <row r="60" s="63" customFormat="1" ht="12" spans="1:9">
      <c r="A60" s="100">
        <v>13</v>
      </c>
      <c r="B60" s="101" t="s">
        <v>78</v>
      </c>
      <c r="C60" s="102"/>
      <c r="D60" s="102"/>
      <c r="E60" s="103"/>
      <c r="F60" s="89">
        <v>30</v>
      </c>
      <c r="G60" s="89" t="s">
        <v>79</v>
      </c>
      <c r="H60" s="89">
        <v>30</v>
      </c>
      <c r="I60" s="123"/>
    </row>
    <row r="61" s="63" customFormat="1" ht="12" spans="1:9">
      <c r="A61" s="100">
        <v>14</v>
      </c>
      <c r="B61" s="101" t="s">
        <v>80</v>
      </c>
      <c r="C61" s="102"/>
      <c r="D61" s="102"/>
      <c r="E61" s="103"/>
      <c r="F61" s="94"/>
      <c r="G61" s="94"/>
      <c r="H61" s="94"/>
      <c r="I61" s="124"/>
    </row>
    <row r="62" s="64" customFormat="1" ht="16.5" hidden="1" spans="1:9">
      <c r="A62" s="115" t="s">
        <v>81</v>
      </c>
      <c r="B62" s="115" t="s">
        <v>82</v>
      </c>
      <c r="C62" s="116"/>
      <c r="D62" s="116"/>
      <c r="E62" s="117"/>
      <c r="F62" s="118"/>
      <c r="G62" s="118"/>
      <c r="H62" s="118"/>
      <c r="I62" s="118"/>
    </row>
    <row r="63" s="62" customFormat="1" ht="36" hidden="1" customHeight="1" spans="1:9">
      <c r="A63" s="119">
        <v>1</v>
      </c>
      <c r="B63" s="101" t="s">
        <v>83</v>
      </c>
      <c r="C63" s="102"/>
      <c r="D63" s="102"/>
      <c r="E63" s="103"/>
      <c r="F63" s="89"/>
      <c r="G63" s="89"/>
      <c r="H63" s="120"/>
      <c r="I63" s="120"/>
    </row>
    <row r="64" s="62" customFormat="1" ht="36" hidden="1" customHeight="1" spans="1:9">
      <c r="A64" s="119">
        <v>2</v>
      </c>
      <c r="B64" s="101" t="s">
        <v>84</v>
      </c>
      <c r="C64" s="102"/>
      <c r="D64" s="102"/>
      <c r="E64" s="103"/>
      <c r="F64" s="89"/>
      <c r="G64" s="89"/>
      <c r="H64" s="120"/>
      <c r="I64" s="120"/>
    </row>
    <row r="65" s="62" customFormat="1" ht="12" hidden="1" spans="1:9">
      <c r="A65" s="119" t="s">
        <v>85</v>
      </c>
      <c r="B65" s="101" t="s">
        <v>86</v>
      </c>
      <c r="C65" s="102"/>
      <c r="D65" s="102"/>
      <c r="E65" s="103"/>
      <c r="F65" s="94"/>
      <c r="G65" s="94"/>
      <c r="H65" s="127"/>
      <c r="I65" s="127"/>
    </row>
    <row r="66" s="64" customFormat="1" ht="12" hidden="1" spans="1:9">
      <c r="A66" s="115" t="s">
        <v>87</v>
      </c>
      <c r="B66" s="115" t="s">
        <v>88</v>
      </c>
      <c r="C66" s="116"/>
      <c r="D66" s="116"/>
      <c r="E66" s="117"/>
      <c r="F66" s="128"/>
      <c r="G66" s="128"/>
      <c r="H66" s="128"/>
      <c r="I66" s="128"/>
    </row>
    <row r="67" s="62" customFormat="1" ht="36" hidden="1" customHeight="1" spans="1:9">
      <c r="A67" s="119">
        <v>1</v>
      </c>
      <c r="B67" s="101" t="s">
        <v>89</v>
      </c>
      <c r="C67" s="102"/>
      <c r="D67" s="102"/>
      <c r="E67" s="103"/>
      <c r="F67" s="89"/>
      <c r="G67" s="89"/>
      <c r="H67" s="120"/>
      <c r="I67" s="120"/>
    </row>
    <row r="68" s="62" customFormat="1" ht="36" hidden="1" customHeight="1" spans="1:9">
      <c r="A68" s="119">
        <v>2</v>
      </c>
      <c r="B68" s="101" t="s">
        <v>90</v>
      </c>
      <c r="C68" s="102"/>
      <c r="D68" s="102"/>
      <c r="E68" s="103"/>
      <c r="F68" s="89"/>
      <c r="G68" s="89"/>
      <c r="H68" s="120"/>
      <c r="I68" s="120"/>
    </row>
    <row r="69" s="62" customFormat="1" ht="12" hidden="1" spans="1:9">
      <c r="A69" s="119" t="s">
        <v>85</v>
      </c>
      <c r="B69" s="101" t="s">
        <v>86</v>
      </c>
      <c r="C69" s="102"/>
      <c r="D69" s="102"/>
      <c r="E69" s="103"/>
      <c r="F69" s="94"/>
      <c r="G69" s="94"/>
      <c r="H69" s="127"/>
      <c r="I69" s="127"/>
    </row>
    <row r="70" spans="1:5">
      <c r="A70" t="s">
        <v>81</v>
      </c>
      <c r="B70" s="3"/>
      <c r="C70" s="3"/>
      <c r="D70" s="3"/>
      <c r="E70" s="3"/>
    </row>
    <row r="71" ht="14.25" spans="1:9">
      <c r="A71" s="129">
        <v>1</v>
      </c>
      <c r="B71" s="130" t="s">
        <v>91</v>
      </c>
      <c r="C71" s="130"/>
      <c r="D71" s="130"/>
      <c r="E71" s="130"/>
      <c r="F71" s="131"/>
      <c r="G71" s="131"/>
      <c r="H71" s="131"/>
      <c r="I71" s="131"/>
    </row>
    <row r="72" ht="14.25" spans="1:9">
      <c r="A72" s="129">
        <v>2</v>
      </c>
      <c r="B72" s="130" t="s">
        <v>92</v>
      </c>
      <c r="C72" s="130"/>
      <c r="D72" s="130"/>
      <c r="E72" s="130"/>
      <c r="F72" s="131"/>
      <c r="G72" s="131"/>
      <c r="H72" s="131"/>
      <c r="I72" s="131"/>
    </row>
    <row r="73" ht="14.25" spans="1:9">
      <c r="A73" s="129">
        <v>3</v>
      </c>
      <c r="B73" s="130" t="s">
        <v>66</v>
      </c>
      <c r="C73" s="130"/>
      <c r="D73" s="130"/>
      <c r="E73" s="130"/>
      <c r="F73" s="131"/>
      <c r="G73" s="131"/>
      <c r="H73" s="131"/>
      <c r="I73" s="131"/>
    </row>
    <row r="74" ht="14.25" spans="1:9">
      <c r="A74" s="129">
        <v>4</v>
      </c>
      <c r="B74" s="130" t="s">
        <v>93</v>
      </c>
      <c r="C74" s="130"/>
      <c r="D74" s="130"/>
      <c r="E74" s="130"/>
      <c r="F74" s="131"/>
      <c r="G74" s="131"/>
      <c r="H74" s="131"/>
      <c r="I74" s="131"/>
    </row>
    <row r="75" ht="14.25" spans="1:9">
      <c r="A75" s="129">
        <v>5</v>
      </c>
      <c r="B75" s="130" t="s">
        <v>94</v>
      </c>
      <c r="C75" s="130"/>
      <c r="D75" s="130"/>
      <c r="E75" s="130"/>
      <c r="F75" s="131"/>
      <c r="G75" s="131"/>
      <c r="H75" s="131"/>
      <c r="I75" s="131"/>
    </row>
    <row r="76" ht="14.25" spans="1:9">
      <c r="A76" s="129">
        <v>6</v>
      </c>
      <c r="B76" s="130" t="s">
        <v>95</v>
      </c>
      <c r="C76" s="130"/>
      <c r="D76" s="130"/>
      <c r="E76" s="130"/>
      <c r="F76" s="131"/>
      <c r="G76" s="131"/>
      <c r="H76" s="131"/>
      <c r="I76" s="131"/>
    </row>
    <row r="77" ht="14.25" spans="1:9">
      <c r="A77" s="129">
        <v>7</v>
      </c>
      <c r="B77" s="130" t="s">
        <v>96</v>
      </c>
      <c r="C77" s="130"/>
      <c r="D77" s="130"/>
      <c r="E77" s="130"/>
      <c r="F77" s="131"/>
      <c r="G77" s="131"/>
      <c r="H77" s="131"/>
      <c r="I77" s="131"/>
    </row>
    <row r="78" ht="14.25" spans="1:9">
      <c r="A78" s="129">
        <v>8</v>
      </c>
      <c r="B78" s="130" t="s">
        <v>97</v>
      </c>
      <c r="C78" s="130"/>
      <c r="D78" s="130"/>
      <c r="E78" s="130"/>
      <c r="F78" s="131"/>
      <c r="G78" s="131"/>
      <c r="H78" s="131"/>
      <c r="I78" s="131"/>
    </row>
    <row r="79" ht="14.25" spans="1:9">
      <c r="A79" s="129">
        <v>9</v>
      </c>
      <c r="B79" s="130" t="s">
        <v>98</v>
      </c>
      <c r="C79" s="130"/>
      <c r="D79" s="130"/>
      <c r="E79" s="130"/>
      <c r="F79" s="131"/>
      <c r="G79" s="131"/>
      <c r="H79" s="131"/>
      <c r="I79" s="131"/>
    </row>
    <row r="80" ht="14.25" spans="1:9">
      <c r="A80" s="129">
        <v>10</v>
      </c>
      <c r="B80" s="130" t="s">
        <v>99</v>
      </c>
      <c r="C80" s="130"/>
      <c r="D80" s="130"/>
      <c r="E80" s="130"/>
      <c r="F80" s="131"/>
      <c r="G80" s="131"/>
      <c r="H80" s="131"/>
      <c r="I80" s="131"/>
    </row>
    <row r="81" ht="14.25" spans="1:9">
      <c r="A81" s="129">
        <v>11</v>
      </c>
      <c r="B81" s="130" t="s">
        <v>100</v>
      </c>
      <c r="C81" s="130"/>
      <c r="D81" s="130"/>
      <c r="E81" s="130"/>
      <c r="F81" s="131"/>
      <c r="G81" s="131"/>
      <c r="H81" s="131"/>
      <c r="I81" s="131"/>
    </row>
    <row r="82" ht="14.25" spans="1:9">
      <c r="A82" s="129">
        <v>12</v>
      </c>
      <c r="B82" s="130" t="s">
        <v>101</v>
      </c>
      <c r="C82" s="130"/>
      <c r="D82" s="130"/>
      <c r="E82" s="130"/>
      <c r="F82" s="131"/>
      <c r="G82" s="131"/>
      <c r="H82" s="131"/>
      <c r="I82" s="131"/>
    </row>
    <row r="83" ht="14.25" spans="1:9">
      <c r="A83" s="129">
        <v>13</v>
      </c>
      <c r="B83" s="130" t="s">
        <v>102</v>
      </c>
      <c r="C83" s="130"/>
      <c r="D83" s="130"/>
      <c r="E83" s="130"/>
      <c r="F83" s="131"/>
      <c r="G83" s="131"/>
      <c r="H83" s="131"/>
      <c r="I83" s="131"/>
    </row>
    <row r="84" ht="14.25" spans="1:9">
      <c r="A84" s="129">
        <v>14</v>
      </c>
      <c r="B84" s="130" t="s">
        <v>103</v>
      </c>
      <c r="C84" s="130"/>
      <c r="D84" s="130"/>
      <c r="E84" s="130"/>
      <c r="F84" s="131"/>
      <c r="G84" s="131"/>
      <c r="H84" s="131"/>
      <c r="I84" s="131"/>
    </row>
    <row r="85" ht="14.25" spans="1:9">
      <c r="A85" s="129">
        <v>15</v>
      </c>
      <c r="B85" s="130" t="s">
        <v>104</v>
      </c>
      <c r="C85" s="130"/>
      <c r="D85" s="130"/>
      <c r="E85" s="130"/>
      <c r="F85" s="131"/>
      <c r="G85" s="131"/>
      <c r="H85" s="131"/>
      <c r="I85" s="131"/>
    </row>
    <row r="86" ht="14.25" spans="1:9">
      <c r="A86" s="129">
        <v>16</v>
      </c>
      <c r="B86" s="130" t="s">
        <v>105</v>
      </c>
      <c r="C86" s="130"/>
      <c r="D86" s="130"/>
      <c r="E86" s="130"/>
      <c r="F86" s="131"/>
      <c r="G86" s="131"/>
      <c r="H86" s="131"/>
      <c r="I86" s="131"/>
    </row>
    <row r="87" ht="14.25" spans="1:9">
      <c r="A87" s="129">
        <v>17</v>
      </c>
      <c r="B87" s="130" t="s">
        <v>106</v>
      </c>
      <c r="C87" s="130"/>
      <c r="D87" s="130"/>
      <c r="E87" s="130"/>
      <c r="F87" s="131"/>
      <c r="G87" s="131"/>
      <c r="H87" s="131"/>
      <c r="I87" s="131"/>
    </row>
    <row r="88" ht="14.25" spans="1:9">
      <c r="A88" s="129">
        <v>18</v>
      </c>
      <c r="B88" s="130" t="s">
        <v>107</v>
      </c>
      <c r="C88" s="130"/>
      <c r="D88" s="130"/>
      <c r="E88" s="130"/>
      <c r="F88" s="131"/>
      <c r="G88" s="131"/>
      <c r="H88" s="131"/>
      <c r="I88" s="131"/>
    </row>
    <row r="89" ht="14.25" spans="1:9">
      <c r="A89" s="129">
        <v>19</v>
      </c>
      <c r="B89" s="130" t="s">
        <v>108</v>
      </c>
      <c r="C89" s="130"/>
      <c r="D89" s="130"/>
      <c r="E89" s="130"/>
      <c r="F89" s="131"/>
      <c r="G89" s="131"/>
      <c r="H89" s="131"/>
      <c r="I89" s="131"/>
    </row>
    <row r="90" ht="14.25" spans="1:9">
      <c r="A90" s="129">
        <v>20</v>
      </c>
      <c r="B90" s="130" t="s">
        <v>109</v>
      </c>
      <c r="C90" s="130"/>
      <c r="D90" s="130"/>
      <c r="E90" s="130"/>
      <c r="F90" s="131"/>
      <c r="G90" s="131"/>
      <c r="H90" s="131"/>
      <c r="I90" s="131"/>
    </row>
    <row r="91" ht="14.25" spans="1:9">
      <c r="A91" s="129">
        <v>21</v>
      </c>
      <c r="B91" s="130" t="s">
        <v>110</v>
      </c>
      <c r="C91" s="130"/>
      <c r="D91" s="130"/>
      <c r="E91" s="130"/>
      <c r="F91" s="131"/>
      <c r="G91" s="131"/>
      <c r="H91" s="131"/>
      <c r="I91" s="131"/>
    </row>
    <row r="92" ht="14.25" spans="1:9">
      <c r="A92" s="129">
        <v>22</v>
      </c>
      <c r="B92" s="130" t="s">
        <v>111</v>
      </c>
      <c r="C92" s="130"/>
      <c r="D92" s="130"/>
      <c r="E92" s="130"/>
      <c r="F92" s="131"/>
      <c r="G92" s="131"/>
      <c r="H92" s="131"/>
      <c r="I92" s="131"/>
    </row>
    <row r="93" ht="14.25" spans="1:9">
      <c r="A93" s="129">
        <v>23</v>
      </c>
      <c r="B93" s="130" t="s">
        <v>112</v>
      </c>
      <c r="C93" s="130"/>
      <c r="D93" s="130"/>
      <c r="E93" s="130"/>
      <c r="F93" s="131"/>
      <c r="G93" s="131"/>
      <c r="H93" s="131"/>
      <c r="I93" s="131"/>
    </row>
    <row r="94" ht="14.25" spans="1:9">
      <c r="A94" s="129">
        <v>24</v>
      </c>
      <c r="B94" s="130" t="s">
        <v>113</v>
      </c>
      <c r="C94" s="130"/>
      <c r="D94" s="130"/>
      <c r="E94" s="130"/>
      <c r="F94" s="131"/>
      <c r="G94" s="131"/>
      <c r="H94" s="131"/>
      <c r="I94" s="131"/>
    </row>
  </sheetData>
  <mergeCells count="96">
    <mergeCell ref="A1:B1"/>
    <mergeCell ref="A2:I2"/>
    <mergeCell ref="H3:I3"/>
    <mergeCell ref="F4:G4"/>
    <mergeCell ref="A6:E6"/>
    <mergeCell ref="B7:E7"/>
    <mergeCell ref="B8:E8"/>
    <mergeCell ref="B9:E9"/>
    <mergeCell ref="C10:E10"/>
    <mergeCell ref="D11:E11"/>
    <mergeCell ref="D12:E12"/>
    <mergeCell ref="D13:E13"/>
    <mergeCell ref="D14:E14"/>
    <mergeCell ref="D15:E15"/>
    <mergeCell ref="D16:E16"/>
    <mergeCell ref="C17:E17"/>
    <mergeCell ref="C18:E18"/>
    <mergeCell ref="C19:E19"/>
    <mergeCell ref="C20:E20"/>
    <mergeCell ref="B21:E21"/>
    <mergeCell ref="B22:E22"/>
    <mergeCell ref="B23:E23"/>
    <mergeCell ref="B24:E24"/>
    <mergeCell ref="B25:E25"/>
    <mergeCell ref="B26:E26"/>
    <mergeCell ref="B27:E27"/>
    <mergeCell ref="B28:E28"/>
    <mergeCell ref="B29:E29"/>
    <mergeCell ref="B30:E30"/>
    <mergeCell ref="B31:E31"/>
    <mergeCell ref="B32:E32"/>
    <mergeCell ref="B47:E47"/>
    <mergeCell ref="B48:E48"/>
    <mergeCell ref="B49:E49"/>
    <mergeCell ref="B50:E50"/>
    <mergeCell ref="B51:E51"/>
    <mergeCell ref="B54:E54"/>
    <mergeCell ref="B57:E5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B72:E72"/>
    <mergeCell ref="B73:E73"/>
    <mergeCell ref="B74:E74"/>
    <mergeCell ref="B75:E75"/>
    <mergeCell ref="B76:E76"/>
    <mergeCell ref="B77:E77"/>
    <mergeCell ref="B78:E78"/>
    <mergeCell ref="B79:E79"/>
    <mergeCell ref="B80:E80"/>
    <mergeCell ref="B81:E81"/>
    <mergeCell ref="B82:E82"/>
    <mergeCell ref="B83:E83"/>
    <mergeCell ref="B84:E84"/>
    <mergeCell ref="B85:E85"/>
    <mergeCell ref="B86:E86"/>
    <mergeCell ref="B87:E87"/>
    <mergeCell ref="B88:E88"/>
    <mergeCell ref="B89:E89"/>
    <mergeCell ref="B90:E90"/>
    <mergeCell ref="B91:E91"/>
    <mergeCell ref="B92:E92"/>
    <mergeCell ref="B93:E93"/>
    <mergeCell ref="B94:E94"/>
    <mergeCell ref="A4:A5"/>
    <mergeCell ref="A10:A17"/>
    <mergeCell ref="A18:A20"/>
    <mergeCell ref="A33:A46"/>
    <mergeCell ref="B10:B17"/>
    <mergeCell ref="B18:B20"/>
    <mergeCell ref="C11:C16"/>
    <mergeCell ref="F52:F53"/>
    <mergeCell ref="F55:F56"/>
    <mergeCell ref="G52:G53"/>
    <mergeCell ref="G55:G56"/>
    <mergeCell ref="H4:H5"/>
    <mergeCell ref="H52:H53"/>
    <mergeCell ref="H55:H56"/>
    <mergeCell ref="I4:I5"/>
    <mergeCell ref="I52:I53"/>
    <mergeCell ref="I55:I56"/>
    <mergeCell ref="B4:E5"/>
    <mergeCell ref="B33:D46"/>
    <mergeCell ref="B52:E53"/>
    <mergeCell ref="B55:E56"/>
  </mergeCells>
  <printOptions horizontalCentered="1"/>
  <pageMargins left="0.196527777777778" right="0.196527777777778" top="0.330555555555556" bottom="0.388888888888889" header="0.227777777777778" footer="0.180555555555556"/>
  <pageSetup paperSize="9" scale="88"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
  <sheetViews>
    <sheetView tabSelected="1" workbookViewId="0">
      <selection activeCell="F36" sqref="F36"/>
    </sheetView>
  </sheetViews>
  <sheetFormatPr defaultColWidth="9" defaultRowHeight="13.5" outlineLevelCol="7"/>
  <cols>
    <col min="1" max="1" width="6.5" style="3" customWidth="1"/>
    <col min="2" max="2" width="17" customWidth="1"/>
    <col min="3" max="3" width="13.25" customWidth="1"/>
    <col min="4" max="4" width="25.875" customWidth="1"/>
    <col min="5" max="5" width="11.75" customWidth="1"/>
    <col min="6" max="6" width="14.25" customWidth="1"/>
    <col min="7" max="7" width="24.125" customWidth="1"/>
    <col min="8" max="8" width="14.75" customWidth="1"/>
  </cols>
  <sheetData>
    <row r="1" ht="14.25" spans="1:1">
      <c r="A1" s="2" t="s">
        <v>114</v>
      </c>
    </row>
    <row r="2" ht="36" customHeight="1" spans="1:8">
      <c r="A2" s="4" t="s">
        <v>115</v>
      </c>
      <c r="B2" s="4"/>
      <c r="C2" s="4"/>
      <c r="D2" s="4"/>
      <c r="E2" s="4"/>
      <c r="F2" s="4"/>
      <c r="G2" s="4"/>
      <c r="H2" s="4"/>
    </row>
    <row r="3" ht="14.25" customHeight="1" spans="7:8">
      <c r="G3" s="5" t="s">
        <v>2</v>
      </c>
      <c r="H3" s="5"/>
    </row>
    <row r="4" s="1" customFormat="1" ht="14.25" spans="1:8">
      <c r="A4" s="6" t="s">
        <v>3</v>
      </c>
      <c r="B4" s="6" t="s">
        <v>116</v>
      </c>
      <c r="C4" s="6" t="s">
        <v>117</v>
      </c>
      <c r="D4" s="6" t="s">
        <v>118</v>
      </c>
      <c r="E4" s="6" t="s">
        <v>119</v>
      </c>
      <c r="F4" s="6" t="s">
        <v>120</v>
      </c>
      <c r="G4" s="6" t="s">
        <v>121</v>
      </c>
      <c r="H4" s="6" t="s">
        <v>122</v>
      </c>
    </row>
    <row r="5" s="2" customFormat="1" ht="22.5" customHeight="1" spans="1:8">
      <c r="A5" s="7"/>
      <c r="B5" s="7" t="s">
        <v>123</v>
      </c>
      <c r="C5" s="7"/>
      <c r="D5" s="8"/>
      <c r="E5" s="7">
        <f>E6+E56</f>
        <v>9862.91</v>
      </c>
      <c r="F5" s="9"/>
      <c r="G5" s="7"/>
      <c r="H5" s="7"/>
    </row>
    <row r="6" s="2" customFormat="1" ht="22.5" customHeight="1" spans="1:8">
      <c r="A6" s="7" t="s">
        <v>11</v>
      </c>
      <c r="B6" s="7" t="s">
        <v>124</v>
      </c>
      <c r="C6" s="7"/>
      <c r="D6" s="8"/>
      <c r="E6" s="7">
        <f>E7+E34+E35+E52</f>
        <v>2910.79</v>
      </c>
      <c r="F6" s="7"/>
      <c r="G6" s="7"/>
      <c r="H6" s="7"/>
    </row>
    <row r="7" s="2" customFormat="1" ht="25" customHeight="1" spans="1:8">
      <c r="A7" s="10" t="s">
        <v>125</v>
      </c>
      <c r="B7" s="10" t="s">
        <v>126</v>
      </c>
      <c r="C7" s="11"/>
      <c r="D7" s="12" t="s">
        <v>127</v>
      </c>
      <c r="E7" s="10">
        <f>SUM(E8:E33)</f>
        <v>915.41</v>
      </c>
      <c r="F7" s="7"/>
      <c r="G7" s="7"/>
      <c r="H7" s="7"/>
    </row>
    <row r="8" s="2" customFormat="1" ht="28" customHeight="1" spans="1:8">
      <c r="A8" s="13">
        <v>1</v>
      </c>
      <c r="B8" s="14" t="s">
        <v>128</v>
      </c>
      <c r="C8" s="15" t="s">
        <v>129</v>
      </c>
      <c r="D8" s="16" t="s">
        <v>130</v>
      </c>
      <c r="E8" s="13">
        <v>13</v>
      </c>
      <c r="F8" s="17" t="s">
        <v>131</v>
      </c>
      <c r="G8" s="18" t="s">
        <v>132</v>
      </c>
      <c r="H8" s="13" t="s">
        <v>133</v>
      </c>
    </row>
    <row r="9" s="2" customFormat="1" ht="28" customHeight="1" spans="1:8">
      <c r="A9" s="13">
        <v>2</v>
      </c>
      <c r="B9" s="14" t="s">
        <v>134</v>
      </c>
      <c r="C9" s="15" t="s">
        <v>135</v>
      </c>
      <c r="D9" s="16" t="s">
        <v>136</v>
      </c>
      <c r="E9" s="13">
        <v>21.12</v>
      </c>
      <c r="F9" s="17" t="s">
        <v>131</v>
      </c>
      <c r="G9" s="18" t="s">
        <v>132</v>
      </c>
      <c r="H9" s="13" t="s">
        <v>133</v>
      </c>
    </row>
    <row r="10" s="2" customFormat="1" ht="28" customHeight="1" spans="1:8">
      <c r="A10" s="13">
        <v>3</v>
      </c>
      <c r="B10" s="14" t="s">
        <v>137</v>
      </c>
      <c r="C10" s="15" t="s">
        <v>138</v>
      </c>
      <c r="D10" s="16" t="s">
        <v>139</v>
      </c>
      <c r="E10" s="13">
        <v>20</v>
      </c>
      <c r="F10" s="17" t="s">
        <v>131</v>
      </c>
      <c r="G10" s="18" t="s">
        <v>132</v>
      </c>
      <c r="H10" s="13" t="s">
        <v>133</v>
      </c>
    </row>
    <row r="11" s="2" customFormat="1" ht="28" customHeight="1" spans="1:8">
      <c r="A11" s="13">
        <v>4</v>
      </c>
      <c r="B11" s="14" t="s">
        <v>140</v>
      </c>
      <c r="C11" s="15" t="s">
        <v>140</v>
      </c>
      <c r="D11" s="16" t="s">
        <v>141</v>
      </c>
      <c r="E11" s="13">
        <v>12</v>
      </c>
      <c r="F11" s="17" t="s">
        <v>131</v>
      </c>
      <c r="G11" s="18" t="s">
        <v>132</v>
      </c>
      <c r="H11" s="13" t="s">
        <v>133</v>
      </c>
    </row>
    <row r="12" s="2" customFormat="1" ht="28" customHeight="1" spans="1:8">
      <c r="A12" s="13">
        <v>5</v>
      </c>
      <c r="B12" s="14" t="s">
        <v>142</v>
      </c>
      <c r="C12" s="15" t="s">
        <v>143</v>
      </c>
      <c r="D12" s="16" t="s">
        <v>144</v>
      </c>
      <c r="E12" s="13">
        <v>29</v>
      </c>
      <c r="F12" s="17" t="s">
        <v>131</v>
      </c>
      <c r="G12" s="18" t="s">
        <v>132</v>
      </c>
      <c r="H12" s="13" t="s">
        <v>133</v>
      </c>
    </row>
    <row r="13" s="2" customFormat="1" ht="28" customHeight="1" spans="1:8">
      <c r="A13" s="13">
        <v>6</v>
      </c>
      <c r="B13" s="14" t="s">
        <v>145</v>
      </c>
      <c r="C13" s="15" t="s">
        <v>146</v>
      </c>
      <c r="D13" s="16" t="s">
        <v>147</v>
      </c>
      <c r="E13" s="13">
        <v>18</v>
      </c>
      <c r="F13" s="17" t="s">
        <v>131</v>
      </c>
      <c r="G13" s="18" t="s">
        <v>132</v>
      </c>
      <c r="H13" s="13" t="s">
        <v>133</v>
      </c>
    </row>
    <row r="14" s="2" customFormat="1" ht="28" customHeight="1" spans="1:8">
      <c r="A14" s="13">
        <v>7</v>
      </c>
      <c r="B14" s="14" t="s">
        <v>148</v>
      </c>
      <c r="C14" s="15" t="s">
        <v>149</v>
      </c>
      <c r="D14" s="16" t="s">
        <v>150</v>
      </c>
      <c r="E14" s="13">
        <v>12</v>
      </c>
      <c r="F14" s="17" t="s">
        <v>131</v>
      </c>
      <c r="G14" s="18" t="s">
        <v>132</v>
      </c>
      <c r="H14" s="13" t="s">
        <v>133</v>
      </c>
    </row>
    <row r="15" s="2" customFormat="1" ht="28" customHeight="1" spans="1:8">
      <c r="A15" s="13">
        <v>8</v>
      </c>
      <c r="B15" s="14" t="s">
        <v>151</v>
      </c>
      <c r="C15" s="15" t="s">
        <v>152</v>
      </c>
      <c r="D15" s="16" t="s">
        <v>153</v>
      </c>
      <c r="E15" s="13">
        <v>10</v>
      </c>
      <c r="F15" s="17" t="s">
        <v>131</v>
      </c>
      <c r="G15" s="18" t="s">
        <v>132</v>
      </c>
      <c r="H15" s="13" t="s">
        <v>133</v>
      </c>
    </row>
    <row r="16" s="2" customFormat="1" ht="28" customHeight="1" spans="1:8">
      <c r="A16" s="13">
        <v>9</v>
      </c>
      <c r="B16" s="14" t="s">
        <v>154</v>
      </c>
      <c r="C16" s="15" t="s">
        <v>155</v>
      </c>
      <c r="D16" s="16" t="s">
        <v>156</v>
      </c>
      <c r="E16" s="13">
        <v>25</v>
      </c>
      <c r="F16" s="17" t="s">
        <v>131</v>
      </c>
      <c r="G16" s="18" t="s">
        <v>132</v>
      </c>
      <c r="H16" s="13" t="s">
        <v>133</v>
      </c>
    </row>
    <row r="17" s="2" customFormat="1" ht="28" customHeight="1" spans="1:8">
      <c r="A17" s="13">
        <v>10</v>
      </c>
      <c r="B17" s="14" t="s">
        <v>157</v>
      </c>
      <c r="C17" s="15" t="s">
        <v>158</v>
      </c>
      <c r="D17" s="16" t="s">
        <v>159</v>
      </c>
      <c r="E17" s="13">
        <v>30.5</v>
      </c>
      <c r="F17" s="17" t="s">
        <v>131</v>
      </c>
      <c r="G17" s="18" t="s">
        <v>132</v>
      </c>
      <c r="H17" s="13" t="s">
        <v>133</v>
      </c>
    </row>
    <row r="18" s="2" customFormat="1" ht="37" customHeight="1" spans="1:8">
      <c r="A18" s="13">
        <v>11</v>
      </c>
      <c r="B18" s="14" t="s">
        <v>157</v>
      </c>
      <c r="C18" s="15" t="s">
        <v>158</v>
      </c>
      <c r="D18" s="16" t="s">
        <v>160</v>
      </c>
      <c r="E18" s="13">
        <v>31</v>
      </c>
      <c r="F18" s="17" t="s">
        <v>131</v>
      </c>
      <c r="G18" s="18" t="s">
        <v>132</v>
      </c>
      <c r="H18" s="13" t="s">
        <v>133</v>
      </c>
    </row>
    <row r="19" s="2" customFormat="1" ht="38" customHeight="1" spans="1:8">
      <c r="A19" s="13">
        <v>12</v>
      </c>
      <c r="B19" s="14" t="s">
        <v>161</v>
      </c>
      <c r="C19" s="15" t="s">
        <v>162</v>
      </c>
      <c r="D19" s="16" t="s">
        <v>163</v>
      </c>
      <c r="E19" s="13">
        <v>46</v>
      </c>
      <c r="F19" s="17" t="s">
        <v>131</v>
      </c>
      <c r="G19" s="18" t="s">
        <v>132</v>
      </c>
      <c r="H19" s="13" t="s">
        <v>133</v>
      </c>
    </row>
    <row r="20" s="2" customFormat="1" ht="28" customHeight="1" spans="1:8">
      <c r="A20" s="13">
        <v>13</v>
      </c>
      <c r="B20" s="14" t="s">
        <v>164</v>
      </c>
      <c r="C20" s="15" t="s">
        <v>165</v>
      </c>
      <c r="D20" s="16" t="s">
        <v>166</v>
      </c>
      <c r="E20" s="13">
        <v>44</v>
      </c>
      <c r="F20" s="17" t="s">
        <v>131</v>
      </c>
      <c r="G20" s="18" t="s">
        <v>132</v>
      </c>
      <c r="H20" s="13" t="s">
        <v>133</v>
      </c>
    </row>
    <row r="21" s="2" customFormat="1" ht="36" customHeight="1" spans="1:8">
      <c r="A21" s="13">
        <v>14</v>
      </c>
      <c r="B21" s="14" t="s">
        <v>167</v>
      </c>
      <c r="C21" s="15" t="s">
        <v>168</v>
      </c>
      <c r="D21" s="16" t="s">
        <v>169</v>
      </c>
      <c r="E21" s="13">
        <v>48</v>
      </c>
      <c r="F21" s="17" t="s">
        <v>131</v>
      </c>
      <c r="G21" s="18" t="s">
        <v>132</v>
      </c>
      <c r="H21" s="13" t="s">
        <v>133</v>
      </c>
    </row>
    <row r="22" s="2" customFormat="1" ht="39" customHeight="1" spans="1:8">
      <c r="A22" s="13">
        <v>15</v>
      </c>
      <c r="B22" s="14" t="s">
        <v>170</v>
      </c>
      <c r="C22" s="15" t="s">
        <v>171</v>
      </c>
      <c r="D22" s="16" t="s">
        <v>172</v>
      </c>
      <c r="E22" s="13">
        <v>30.5</v>
      </c>
      <c r="F22" s="17" t="s">
        <v>131</v>
      </c>
      <c r="G22" s="18" t="s">
        <v>132</v>
      </c>
      <c r="H22" s="13" t="s">
        <v>133</v>
      </c>
    </row>
    <row r="23" s="2" customFormat="1" ht="40" customHeight="1" spans="1:8">
      <c r="A23" s="13">
        <v>16</v>
      </c>
      <c r="B23" s="14" t="s">
        <v>173</v>
      </c>
      <c r="C23" s="15" t="s">
        <v>174</v>
      </c>
      <c r="D23" s="16" t="s">
        <v>175</v>
      </c>
      <c r="E23" s="13">
        <v>46</v>
      </c>
      <c r="F23" s="17" t="s">
        <v>131</v>
      </c>
      <c r="G23" s="18" t="s">
        <v>132</v>
      </c>
      <c r="H23" s="13" t="s">
        <v>133</v>
      </c>
    </row>
    <row r="24" s="2" customFormat="1" ht="36" customHeight="1" spans="1:8">
      <c r="A24" s="13">
        <v>17</v>
      </c>
      <c r="B24" s="14" t="s">
        <v>176</v>
      </c>
      <c r="C24" s="15" t="s">
        <v>177</v>
      </c>
      <c r="D24" s="16" t="s">
        <v>178</v>
      </c>
      <c r="E24" s="13">
        <v>46</v>
      </c>
      <c r="F24" s="17" t="s">
        <v>131</v>
      </c>
      <c r="G24" s="18" t="s">
        <v>132</v>
      </c>
      <c r="H24" s="13" t="s">
        <v>133</v>
      </c>
    </row>
    <row r="25" s="2" customFormat="1" ht="28" customHeight="1" spans="1:8">
      <c r="A25" s="13">
        <v>18</v>
      </c>
      <c r="B25" s="14" t="s">
        <v>179</v>
      </c>
      <c r="C25" s="15" t="s">
        <v>180</v>
      </c>
      <c r="D25" s="16" t="s">
        <v>181</v>
      </c>
      <c r="E25" s="13">
        <v>30.5</v>
      </c>
      <c r="F25" s="17" t="s">
        <v>131</v>
      </c>
      <c r="G25" s="18" t="s">
        <v>132</v>
      </c>
      <c r="H25" s="13" t="s">
        <v>133</v>
      </c>
    </row>
    <row r="26" s="2" customFormat="1" ht="28" customHeight="1" spans="1:8">
      <c r="A26" s="13">
        <v>19</v>
      </c>
      <c r="B26" s="14" t="s">
        <v>182</v>
      </c>
      <c r="C26" s="15" t="s">
        <v>183</v>
      </c>
      <c r="D26" s="16" t="s">
        <v>184</v>
      </c>
      <c r="E26" s="13">
        <v>44</v>
      </c>
      <c r="F26" s="17" t="s">
        <v>131</v>
      </c>
      <c r="G26" s="18" t="s">
        <v>132</v>
      </c>
      <c r="H26" s="13" t="s">
        <v>133</v>
      </c>
    </row>
    <row r="27" s="2" customFormat="1" ht="28" customHeight="1" spans="1:8">
      <c r="A27" s="13">
        <v>20</v>
      </c>
      <c r="B27" s="14" t="s">
        <v>185</v>
      </c>
      <c r="C27" s="15" t="s">
        <v>186</v>
      </c>
      <c r="D27" s="18" t="s">
        <v>187</v>
      </c>
      <c r="E27" s="13">
        <v>30</v>
      </c>
      <c r="F27" s="17" t="s">
        <v>131</v>
      </c>
      <c r="G27" s="18" t="s">
        <v>132</v>
      </c>
      <c r="H27" s="13" t="s">
        <v>133</v>
      </c>
    </row>
    <row r="28" s="2" customFormat="1" ht="28" customHeight="1" spans="1:8">
      <c r="A28" s="13">
        <v>21</v>
      </c>
      <c r="B28" s="14" t="s">
        <v>188</v>
      </c>
      <c r="C28" s="15" t="s">
        <v>189</v>
      </c>
      <c r="D28" s="18" t="s">
        <v>190</v>
      </c>
      <c r="E28" s="13">
        <v>30.5</v>
      </c>
      <c r="F28" s="17" t="s">
        <v>131</v>
      </c>
      <c r="G28" s="18" t="s">
        <v>132</v>
      </c>
      <c r="H28" s="13" t="s">
        <v>133</v>
      </c>
    </row>
    <row r="29" s="2" customFormat="1" ht="28" customHeight="1" spans="1:8">
      <c r="A29" s="13">
        <v>22</v>
      </c>
      <c r="B29" s="14" t="s">
        <v>191</v>
      </c>
      <c r="C29" s="15" t="s">
        <v>192</v>
      </c>
      <c r="D29" s="18" t="s">
        <v>193</v>
      </c>
      <c r="E29" s="13">
        <v>49</v>
      </c>
      <c r="F29" s="17" t="s">
        <v>131</v>
      </c>
      <c r="G29" s="18" t="s">
        <v>132</v>
      </c>
      <c r="H29" s="13" t="s">
        <v>133</v>
      </c>
    </row>
    <row r="30" s="2" customFormat="1" ht="28" customHeight="1" spans="1:8">
      <c r="A30" s="13">
        <v>23</v>
      </c>
      <c r="B30" s="14" t="s">
        <v>194</v>
      </c>
      <c r="C30" s="15" t="s">
        <v>195</v>
      </c>
      <c r="D30" s="18" t="s">
        <v>196</v>
      </c>
      <c r="E30" s="13">
        <v>30</v>
      </c>
      <c r="F30" s="17" t="s">
        <v>131</v>
      </c>
      <c r="G30" s="18" t="s">
        <v>132</v>
      </c>
      <c r="H30" s="13" t="s">
        <v>133</v>
      </c>
    </row>
    <row r="31" ht="39" customHeight="1" spans="1:8">
      <c r="A31" s="13">
        <v>24</v>
      </c>
      <c r="B31" s="14" t="s">
        <v>197</v>
      </c>
      <c r="C31" s="15" t="s">
        <v>195</v>
      </c>
      <c r="D31" s="18" t="s">
        <v>198</v>
      </c>
      <c r="E31" s="14">
        <v>31</v>
      </c>
      <c r="F31" s="17" t="s">
        <v>131</v>
      </c>
      <c r="G31" s="18" t="s">
        <v>132</v>
      </c>
      <c r="H31" s="13" t="s">
        <v>133</v>
      </c>
    </row>
    <row r="32" ht="36" customHeight="1" spans="1:8">
      <c r="A32" s="13">
        <v>25</v>
      </c>
      <c r="B32" s="14" t="s">
        <v>199</v>
      </c>
      <c r="C32" s="15" t="s">
        <v>195</v>
      </c>
      <c r="D32" s="18" t="s">
        <v>198</v>
      </c>
      <c r="E32" s="14">
        <v>31</v>
      </c>
      <c r="F32" s="17" t="s">
        <v>131</v>
      </c>
      <c r="G32" s="18" t="s">
        <v>132</v>
      </c>
      <c r="H32" s="13" t="s">
        <v>133</v>
      </c>
    </row>
    <row r="33" ht="51" customHeight="1" spans="1:8">
      <c r="A33" s="13">
        <v>26</v>
      </c>
      <c r="B33" s="19" t="s">
        <v>200</v>
      </c>
      <c r="C33" s="14" t="s">
        <v>201</v>
      </c>
      <c r="D33" s="20" t="s">
        <v>202</v>
      </c>
      <c r="E33" s="21">
        <v>157.29</v>
      </c>
      <c r="F33" s="17" t="s">
        <v>131</v>
      </c>
      <c r="G33" s="22" t="s">
        <v>203</v>
      </c>
      <c r="H33" s="23" t="s">
        <v>204</v>
      </c>
    </row>
    <row r="34" ht="185" customHeight="1" spans="1:8">
      <c r="A34" s="24" t="s">
        <v>205</v>
      </c>
      <c r="B34" s="25" t="s">
        <v>206</v>
      </c>
      <c r="C34" s="14" t="s">
        <v>207</v>
      </c>
      <c r="D34" s="26" t="s">
        <v>208</v>
      </c>
      <c r="E34" s="25">
        <v>90</v>
      </c>
      <c r="F34" s="17" t="s">
        <v>131</v>
      </c>
      <c r="G34" s="22" t="s">
        <v>209</v>
      </c>
      <c r="H34" s="23" t="s">
        <v>210</v>
      </c>
    </row>
    <row r="35" ht="23" customHeight="1" spans="1:8">
      <c r="A35" s="27" t="s">
        <v>211</v>
      </c>
      <c r="B35" s="28" t="s">
        <v>212</v>
      </c>
      <c r="C35" s="29"/>
      <c r="D35" s="30"/>
      <c r="E35" s="28">
        <f>SUM(E36:E51)</f>
        <v>1795.76</v>
      </c>
      <c r="F35" s="31"/>
      <c r="G35" s="30"/>
      <c r="H35" s="32"/>
    </row>
    <row r="36" ht="128" customHeight="1" spans="1:8">
      <c r="A36" s="13">
        <v>1</v>
      </c>
      <c r="B36" s="15" t="s">
        <v>213</v>
      </c>
      <c r="C36" s="15" t="s">
        <v>214</v>
      </c>
      <c r="D36" s="33" t="s">
        <v>215</v>
      </c>
      <c r="E36" s="34">
        <v>142.75</v>
      </c>
      <c r="F36" s="17" t="s">
        <v>131</v>
      </c>
      <c r="G36" s="18" t="s">
        <v>216</v>
      </c>
      <c r="H36" s="14" t="s">
        <v>217</v>
      </c>
    </row>
    <row r="37" ht="171" customHeight="1" spans="1:8">
      <c r="A37" s="13">
        <v>2</v>
      </c>
      <c r="B37" s="19" t="s">
        <v>218</v>
      </c>
      <c r="C37" s="15" t="s">
        <v>219</v>
      </c>
      <c r="D37" s="33" t="s">
        <v>220</v>
      </c>
      <c r="E37" s="35">
        <v>41.55</v>
      </c>
      <c r="F37" s="17" t="s">
        <v>131</v>
      </c>
      <c r="G37" s="18" t="s">
        <v>221</v>
      </c>
      <c r="H37" s="14" t="s">
        <v>217</v>
      </c>
    </row>
    <row r="38" ht="186" customHeight="1" spans="1:8">
      <c r="A38" s="13">
        <v>3</v>
      </c>
      <c r="B38" s="19" t="s">
        <v>222</v>
      </c>
      <c r="C38" s="15" t="s">
        <v>223</v>
      </c>
      <c r="D38" s="33" t="s">
        <v>224</v>
      </c>
      <c r="E38" s="35">
        <v>193.25</v>
      </c>
      <c r="F38" s="17" t="s">
        <v>131</v>
      </c>
      <c r="G38" s="18" t="s">
        <v>225</v>
      </c>
      <c r="H38" s="14" t="s">
        <v>217</v>
      </c>
    </row>
    <row r="39" ht="186" customHeight="1" spans="1:8">
      <c r="A39" s="13">
        <v>4</v>
      </c>
      <c r="B39" s="19" t="s">
        <v>226</v>
      </c>
      <c r="C39" s="15" t="s">
        <v>227</v>
      </c>
      <c r="D39" s="33" t="s">
        <v>228</v>
      </c>
      <c r="E39" s="35">
        <v>184.87</v>
      </c>
      <c r="F39" s="17" t="s">
        <v>131</v>
      </c>
      <c r="G39" s="18" t="s">
        <v>229</v>
      </c>
      <c r="H39" s="14" t="s">
        <v>217</v>
      </c>
    </row>
    <row r="40" ht="192" customHeight="1" spans="1:8">
      <c r="A40" s="13">
        <v>5</v>
      </c>
      <c r="B40" s="19" t="s">
        <v>230</v>
      </c>
      <c r="C40" s="15" t="s">
        <v>231</v>
      </c>
      <c r="D40" s="33" t="s">
        <v>232</v>
      </c>
      <c r="E40" s="35">
        <v>148.82</v>
      </c>
      <c r="F40" s="17" t="s">
        <v>131</v>
      </c>
      <c r="G40" s="18" t="s">
        <v>233</v>
      </c>
      <c r="H40" s="14" t="s">
        <v>217</v>
      </c>
    </row>
    <row r="41" ht="155" customHeight="1" spans="1:8">
      <c r="A41" s="13">
        <v>6</v>
      </c>
      <c r="B41" s="19" t="s">
        <v>234</v>
      </c>
      <c r="C41" s="15" t="s">
        <v>235</v>
      </c>
      <c r="D41" s="33" t="s">
        <v>236</v>
      </c>
      <c r="E41" s="35">
        <v>72.76</v>
      </c>
      <c r="F41" s="17" t="s">
        <v>131</v>
      </c>
      <c r="G41" s="18" t="s">
        <v>237</v>
      </c>
      <c r="H41" s="14" t="s">
        <v>217</v>
      </c>
    </row>
    <row r="42" ht="153" customHeight="1" spans="1:8">
      <c r="A42" s="13">
        <v>7</v>
      </c>
      <c r="B42" s="19" t="s">
        <v>238</v>
      </c>
      <c r="C42" s="15" t="s">
        <v>239</v>
      </c>
      <c r="D42" s="33" t="s">
        <v>240</v>
      </c>
      <c r="E42" s="35">
        <v>90.65</v>
      </c>
      <c r="F42" s="17" t="s">
        <v>131</v>
      </c>
      <c r="G42" s="18" t="s">
        <v>241</v>
      </c>
      <c r="H42" s="14" t="s">
        <v>217</v>
      </c>
    </row>
    <row r="43" ht="109" customHeight="1" spans="1:8">
      <c r="A43" s="13">
        <v>8</v>
      </c>
      <c r="B43" s="19" t="s">
        <v>242</v>
      </c>
      <c r="C43" s="15" t="s">
        <v>243</v>
      </c>
      <c r="D43" s="33" t="s">
        <v>244</v>
      </c>
      <c r="E43" s="35">
        <v>128.24</v>
      </c>
      <c r="F43" s="17" t="s">
        <v>131</v>
      </c>
      <c r="G43" s="18" t="s">
        <v>245</v>
      </c>
      <c r="H43" s="14" t="s">
        <v>217</v>
      </c>
    </row>
    <row r="44" ht="49" customHeight="1" spans="1:8">
      <c r="A44" s="13">
        <v>9</v>
      </c>
      <c r="B44" s="19" t="s">
        <v>246</v>
      </c>
      <c r="C44" s="15" t="s">
        <v>243</v>
      </c>
      <c r="D44" s="33" t="s">
        <v>247</v>
      </c>
      <c r="E44" s="34">
        <v>161.6</v>
      </c>
      <c r="F44" s="17" t="s">
        <v>131</v>
      </c>
      <c r="G44" s="18" t="s">
        <v>248</v>
      </c>
      <c r="H44" s="14" t="s">
        <v>217</v>
      </c>
    </row>
    <row r="45" ht="42" customHeight="1" spans="1:8">
      <c r="A45" s="13">
        <v>10</v>
      </c>
      <c r="B45" s="19" t="s">
        <v>249</v>
      </c>
      <c r="C45" s="15" t="s">
        <v>250</v>
      </c>
      <c r="D45" s="33" t="s">
        <v>251</v>
      </c>
      <c r="E45" s="34">
        <v>146.35</v>
      </c>
      <c r="F45" s="17" t="s">
        <v>131</v>
      </c>
      <c r="G45" s="18" t="s">
        <v>252</v>
      </c>
      <c r="H45" s="14" t="s">
        <v>217</v>
      </c>
    </row>
    <row r="46" ht="56" customHeight="1" spans="1:8">
      <c r="A46" s="13">
        <v>11</v>
      </c>
      <c r="B46" s="19" t="s">
        <v>253</v>
      </c>
      <c r="C46" s="15" t="s">
        <v>227</v>
      </c>
      <c r="D46" s="33" t="s">
        <v>254</v>
      </c>
      <c r="E46" s="34">
        <v>82.6</v>
      </c>
      <c r="F46" s="17" t="s">
        <v>131</v>
      </c>
      <c r="G46" s="18" t="s">
        <v>255</v>
      </c>
      <c r="H46" s="14" t="s">
        <v>217</v>
      </c>
    </row>
    <row r="47" ht="30" customHeight="1" spans="1:8">
      <c r="A47" s="13">
        <v>12</v>
      </c>
      <c r="B47" s="19" t="s">
        <v>256</v>
      </c>
      <c r="C47" s="14" t="s">
        <v>257</v>
      </c>
      <c r="D47" s="33" t="s">
        <v>258</v>
      </c>
      <c r="E47" s="36">
        <v>29.28</v>
      </c>
      <c r="F47" s="17" t="s">
        <v>131</v>
      </c>
      <c r="G47" s="18" t="s">
        <v>259</v>
      </c>
      <c r="H47" s="14" t="s">
        <v>217</v>
      </c>
    </row>
    <row r="48" ht="68" customHeight="1" spans="1:8">
      <c r="A48" s="13">
        <v>13</v>
      </c>
      <c r="B48" s="19" t="s">
        <v>260</v>
      </c>
      <c r="C48" s="14" t="s">
        <v>261</v>
      </c>
      <c r="D48" s="20" t="s">
        <v>262</v>
      </c>
      <c r="E48" s="32">
        <v>101</v>
      </c>
      <c r="F48" s="17" t="s">
        <v>131</v>
      </c>
      <c r="G48" s="22" t="s">
        <v>263</v>
      </c>
      <c r="H48" s="23" t="s">
        <v>217</v>
      </c>
    </row>
    <row r="49" ht="51" customHeight="1" spans="1:8">
      <c r="A49" s="13">
        <v>14</v>
      </c>
      <c r="B49" s="19" t="s">
        <v>264</v>
      </c>
      <c r="C49" s="14" t="s">
        <v>265</v>
      </c>
      <c r="D49" s="22" t="s">
        <v>266</v>
      </c>
      <c r="E49" s="37">
        <v>91.4</v>
      </c>
      <c r="F49" s="17" t="s">
        <v>131</v>
      </c>
      <c r="G49" s="22" t="s">
        <v>267</v>
      </c>
      <c r="H49" s="23" t="s">
        <v>204</v>
      </c>
    </row>
    <row r="50" ht="51" customHeight="1" spans="1:8">
      <c r="A50" s="13">
        <v>15</v>
      </c>
      <c r="B50" s="19" t="s">
        <v>268</v>
      </c>
      <c r="C50" s="14" t="s">
        <v>269</v>
      </c>
      <c r="D50" s="22" t="s">
        <v>270</v>
      </c>
      <c r="E50" s="37">
        <v>102.03</v>
      </c>
      <c r="F50" s="17" t="s">
        <v>131</v>
      </c>
      <c r="G50" s="22" t="s">
        <v>271</v>
      </c>
      <c r="H50" s="23" t="s">
        <v>204</v>
      </c>
    </row>
    <row r="51" ht="51" customHeight="1" spans="1:8">
      <c r="A51" s="13">
        <v>16</v>
      </c>
      <c r="B51" s="19" t="s">
        <v>272</v>
      </c>
      <c r="C51" s="14" t="s">
        <v>273</v>
      </c>
      <c r="D51" s="22" t="s">
        <v>274</v>
      </c>
      <c r="E51" s="37">
        <v>78.61</v>
      </c>
      <c r="F51" s="17" t="s">
        <v>131</v>
      </c>
      <c r="G51" s="22" t="s">
        <v>275</v>
      </c>
      <c r="H51" s="23" t="s">
        <v>204</v>
      </c>
    </row>
    <row r="52" ht="32" customHeight="1" spans="1:8">
      <c r="A52" s="24" t="s">
        <v>276</v>
      </c>
      <c r="B52" s="25" t="s">
        <v>277</v>
      </c>
      <c r="C52" s="14"/>
      <c r="D52" s="20"/>
      <c r="E52" s="38">
        <f>SUM(E53:E55)</f>
        <v>109.62</v>
      </c>
      <c r="F52" s="17"/>
      <c r="G52" s="22"/>
      <c r="H52" s="23"/>
    </row>
    <row r="53" ht="37" customHeight="1" spans="1:8">
      <c r="A53" s="13">
        <v>1</v>
      </c>
      <c r="B53" s="19" t="s">
        <v>278</v>
      </c>
      <c r="C53" s="14" t="s">
        <v>279</v>
      </c>
      <c r="D53" s="39" t="s">
        <v>280</v>
      </c>
      <c r="E53" s="14">
        <v>56.4</v>
      </c>
      <c r="F53" s="17" t="s">
        <v>131</v>
      </c>
      <c r="G53" s="18" t="s">
        <v>281</v>
      </c>
      <c r="H53" s="14" t="s">
        <v>282</v>
      </c>
    </row>
    <row r="54" ht="30" customHeight="1" spans="1:8">
      <c r="A54" s="13">
        <v>2</v>
      </c>
      <c r="B54" s="19" t="s">
        <v>283</v>
      </c>
      <c r="C54" s="14" t="s">
        <v>284</v>
      </c>
      <c r="D54" s="39" t="s">
        <v>285</v>
      </c>
      <c r="E54" s="14">
        <v>2.4</v>
      </c>
      <c r="F54" s="17" t="s">
        <v>131</v>
      </c>
      <c r="G54" s="18" t="s">
        <v>286</v>
      </c>
      <c r="H54" s="23" t="s">
        <v>287</v>
      </c>
    </row>
    <row r="55" ht="59" customHeight="1" spans="1:8">
      <c r="A55" s="13">
        <v>3</v>
      </c>
      <c r="B55" s="19" t="s">
        <v>288</v>
      </c>
      <c r="C55" s="14" t="s">
        <v>279</v>
      </c>
      <c r="D55" s="40" t="s">
        <v>289</v>
      </c>
      <c r="E55" s="41">
        <v>50.82</v>
      </c>
      <c r="F55" s="17" t="s">
        <v>131</v>
      </c>
      <c r="G55" s="22" t="s">
        <v>290</v>
      </c>
      <c r="H55" s="23" t="s">
        <v>287</v>
      </c>
    </row>
    <row r="56" ht="30" customHeight="1" spans="1:8">
      <c r="A56" s="7" t="s">
        <v>62</v>
      </c>
      <c r="B56" s="7" t="s">
        <v>291</v>
      </c>
      <c r="C56" s="42"/>
      <c r="D56" s="43"/>
      <c r="E56" s="7">
        <f>E57+E67+E74+E78</f>
        <v>6952.12</v>
      </c>
      <c r="F56" s="42"/>
      <c r="G56" s="43"/>
      <c r="H56" s="44"/>
    </row>
    <row r="57" ht="30" customHeight="1" spans="1:8">
      <c r="A57" s="10" t="s">
        <v>125</v>
      </c>
      <c r="B57" s="10" t="s">
        <v>292</v>
      </c>
      <c r="C57" s="45"/>
      <c r="D57" s="46"/>
      <c r="E57" s="24">
        <f>SUM(E58:E66)</f>
        <v>874.28</v>
      </c>
      <c r="F57" s="45"/>
      <c r="G57" s="46"/>
      <c r="H57" s="47"/>
    </row>
    <row r="58" ht="42" customHeight="1" spans="1:8">
      <c r="A58" s="19">
        <v>1</v>
      </c>
      <c r="B58" s="19" t="s">
        <v>293</v>
      </c>
      <c r="C58" s="19" t="s">
        <v>294</v>
      </c>
      <c r="D58" s="39" t="s">
        <v>295</v>
      </c>
      <c r="E58" s="19">
        <v>4.24</v>
      </c>
      <c r="F58" s="17" t="s">
        <v>131</v>
      </c>
      <c r="G58" s="39" t="s">
        <v>296</v>
      </c>
      <c r="H58" s="19" t="s">
        <v>297</v>
      </c>
    </row>
    <row r="59" ht="30" customHeight="1" spans="1:8">
      <c r="A59" s="29">
        <v>2</v>
      </c>
      <c r="B59" s="29" t="s">
        <v>298</v>
      </c>
      <c r="C59" s="29" t="s">
        <v>299</v>
      </c>
      <c r="D59" s="48" t="s">
        <v>300</v>
      </c>
      <c r="E59" s="29">
        <v>71.41</v>
      </c>
      <c r="F59" s="31" t="s">
        <v>131</v>
      </c>
      <c r="G59" s="48" t="s">
        <v>296</v>
      </c>
      <c r="H59" s="29" t="s">
        <v>301</v>
      </c>
    </row>
    <row r="60" ht="30" customHeight="1" spans="1:8">
      <c r="A60" s="19">
        <v>3</v>
      </c>
      <c r="B60" s="19" t="s">
        <v>302</v>
      </c>
      <c r="C60" s="19" t="s">
        <v>299</v>
      </c>
      <c r="D60" s="39" t="s">
        <v>303</v>
      </c>
      <c r="E60" s="19">
        <v>217.5</v>
      </c>
      <c r="F60" s="17" t="s">
        <v>131</v>
      </c>
      <c r="G60" s="39" t="s">
        <v>296</v>
      </c>
      <c r="H60" s="19" t="s">
        <v>304</v>
      </c>
    </row>
    <row r="61" ht="60" customHeight="1" spans="1:8">
      <c r="A61" s="19">
        <v>4</v>
      </c>
      <c r="B61" s="49" t="s">
        <v>305</v>
      </c>
      <c r="C61" s="49" t="s">
        <v>306</v>
      </c>
      <c r="D61" s="50" t="s">
        <v>307</v>
      </c>
      <c r="E61" s="21">
        <v>170.01</v>
      </c>
      <c r="F61" s="17" t="s">
        <v>131</v>
      </c>
      <c r="G61" s="50" t="s">
        <v>308</v>
      </c>
      <c r="H61" s="21" t="s">
        <v>204</v>
      </c>
    </row>
    <row r="62" ht="30" customHeight="1" spans="1:8">
      <c r="A62" s="19">
        <v>5</v>
      </c>
      <c r="B62" s="49" t="s">
        <v>309</v>
      </c>
      <c r="C62" s="49" t="s">
        <v>310</v>
      </c>
      <c r="D62" s="50" t="s">
        <v>311</v>
      </c>
      <c r="E62" s="21">
        <v>77.59</v>
      </c>
      <c r="F62" s="17" t="s">
        <v>131</v>
      </c>
      <c r="G62" s="50" t="s">
        <v>312</v>
      </c>
      <c r="H62" s="21" t="s">
        <v>204</v>
      </c>
    </row>
    <row r="63" ht="30" customHeight="1" spans="1:8">
      <c r="A63" s="19">
        <v>6</v>
      </c>
      <c r="B63" s="19" t="s">
        <v>313</v>
      </c>
      <c r="C63" s="19" t="s">
        <v>314</v>
      </c>
      <c r="D63" s="39" t="s">
        <v>315</v>
      </c>
      <c r="E63" s="19">
        <v>8.77</v>
      </c>
      <c r="F63" s="17" t="s">
        <v>131</v>
      </c>
      <c r="G63" s="39" t="s">
        <v>296</v>
      </c>
      <c r="H63" s="19" t="s">
        <v>316</v>
      </c>
    </row>
    <row r="64" ht="30" customHeight="1" spans="1:8">
      <c r="A64" s="19">
        <v>7</v>
      </c>
      <c r="B64" s="19" t="s">
        <v>317</v>
      </c>
      <c r="C64" s="19" t="s">
        <v>314</v>
      </c>
      <c r="D64" s="39" t="s">
        <v>318</v>
      </c>
      <c r="E64" s="19">
        <v>2.61</v>
      </c>
      <c r="F64" s="17" t="s">
        <v>131</v>
      </c>
      <c r="G64" s="39" t="s">
        <v>296</v>
      </c>
      <c r="H64" s="19" t="s">
        <v>316</v>
      </c>
    </row>
    <row r="65" ht="24" spans="1:8">
      <c r="A65" s="19">
        <v>8</v>
      </c>
      <c r="B65" s="19" t="s">
        <v>319</v>
      </c>
      <c r="C65" s="19" t="s">
        <v>320</v>
      </c>
      <c r="D65" s="39" t="s">
        <v>321</v>
      </c>
      <c r="E65" s="19">
        <v>2.15</v>
      </c>
      <c r="F65" s="17" t="s">
        <v>131</v>
      </c>
      <c r="G65" s="39" t="s">
        <v>296</v>
      </c>
      <c r="H65" s="19" t="s">
        <v>316</v>
      </c>
    </row>
    <row r="66" ht="24" spans="1:8">
      <c r="A66" s="19">
        <v>9</v>
      </c>
      <c r="B66" s="19" t="s">
        <v>322</v>
      </c>
      <c r="C66" s="19" t="s">
        <v>323</v>
      </c>
      <c r="D66" s="39" t="s">
        <v>324</v>
      </c>
      <c r="E66" s="19">
        <v>320</v>
      </c>
      <c r="F66" s="17" t="s">
        <v>131</v>
      </c>
      <c r="G66" s="39" t="s">
        <v>296</v>
      </c>
      <c r="H66" s="19" t="s">
        <v>325</v>
      </c>
    </row>
    <row r="67" ht="24" customHeight="1" spans="1:8">
      <c r="A67" s="25" t="s">
        <v>205</v>
      </c>
      <c r="B67" s="25" t="s">
        <v>326</v>
      </c>
      <c r="C67" s="25"/>
      <c r="D67" s="51"/>
      <c r="E67" s="25">
        <f>SUM(E68:E73)</f>
        <v>1126.38</v>
      </c>
      <c r="F67" s="52"/>
      <c r="G67" s="51"/>
      <c r="H67" s="25"/>
    </row>
    <row r="68" ht="32" customHeight="1" spans="1:8">
      <c r="A68" s="19">
        <v>1</v>
      </c>
      <c r="B68" s="19" t="s">
        <v>327</v>
      </c>
      <c r="C68" s="19" t="s">
        <v>328</v>
      </c>
      <c r="D68" s="39" t="s">
        <v>329</v>
      </c>
      <c r="E68" s="19">
        <v>173.7</v>
      </c>
      <c r="F68" s="17" t="s">
        <v>131</v>
      </c>
      <c r="G68" s="39" t="s">
        <v>296</v>
      </c>
      <c r="H68" s="19" t="s">
        <v>316</v>
      </c>
    </row>
    <row r="69" ht="43" customHeight="1" spans="1:8">
      <c r="A69" s="19">
        <v>2</v>
      </c>
      <c r="B69" s="19" t="s">
        <v>330</v>
      </c>
      <c r="C69" s="19" t="s">
        <v>331</v>
      </c>
      <c r="D69" s="39" t="s">
        <v>332</v>
      </c>
      <c r="E69" s="19">
        <v>16.2</v>
      </c>
      <c r="F69" s="17" t="s">
        <v>131</v>
      </c>
      <c r="G69" s="39" t="s">
        <v>296</v>
      </c>
      <c r="H69" s="19" t="s">
        <v>316</v>
      </c>
    </row>
    <row r="70" ht="42" customHeight="1" spans="1:8">
      <c r="A70" s="19">
        <v>3</v>
      </c>
      <c r="B70" s="19" t="s">
        <v>333</v>
      </c>
      <c r="C70" s="19" t="s">
        <v>243</v>
      </c>
      <c r="D70" s="39" t="s">
        <v>334</v>
      </c>
      <c r="E70" s="19">
        <v>666</v>
      </c>
      <c r="F70" s="17" t="s">
        <v>131</v>
      </c>
      <c r="G70" s="39" t="s">
        <v>296</v>
      </c>
      <c r="H70" s="19" t="s">
        <v>325</v>
      </c>
    </row>
    <row r="71" ht="37" customHeight="1" spans="1:8">
      <c r="A71" s="19">
        <v>4</v>
      </c>
      <c r="B71" s="19" t="s">
        <v>335</v>
      </c>
      <c r="C71" s="19" t="s">
        <v>336</v>
      </c>
      <c r="D71" s="39" t="s">
        <v>337</v>
      </c>
      <c r="E71" s="19">
        <v>228.28</v>
      </c>
      <c r="F71" s="17" t="s">
        <v>131</v>
      </c>
      <c r="G71" s="39" t="s">
        <v>296</v>
      </c>
      <c r="H71" s="19" t="s">
        <v>325</v>
      </c>
    </row>
    <row r="72" ht="30" customHeight="1" spans="1:8">
      <c r="A72" s="19">
        <v>5</v>
      </c>
      <c r="B72" s="19" t="s">
        <v>338</v>
      </c>
      <c r="C72" s="19" t="s">
        <v>339</v>
      </c>
      <c r="D72" s="39" t="s">
        <v>340</v>
      </c>
      <c r="E72" s="19">
        <v>26.6</v>
      </c>
      <c r="F72" s="17" t="s">
        <v>131</v>
      </c>
      <c r="G72" s="39" t="s">
        <v>296</v>
      </c>
      <c r="H72" s="19" t="s">
        <v>316</v>
      </c>
    </row>
    <row r="73" ht="37" customHeight="1" spans="1:8">
      <c r="A73" s="19">
        <v>6</v>
      </c>
      <c r="B73" s="19" t="s">
        <v>341</v>
      </c>
      <c r="C73" s="19" t="s">
        <v>342</v>
      </c>
      <c r="D73" s="39" t="s">
        <v>343</v>
      </c>
      <c r="E73" s="19">
        <v>15.6</v>
      </c>
      <c r="F73" s="17" t="s">
        <v>131</v>
      </c>
      <c r="G73" s="39" t="s">
        <v>296</v>
      </c>
      <c r="H73" s="19" t="s">
        <v>316</v>
      </c>
    </row>
    <row r="74" ht="30" customHeight="1" spans="1:8">
      <c r="A74" s="25" t="s">
        <v>211</v>
      </c>
      <c r="B74" s="25" t="s">
        <v>344</v>
      </c>
      <c r="C74" s="25"/>
      <c r="D74" s="51"/>
      <c r="E74" s="25">
        <f>SUM(E75:E77)</f>
        <v>2832</v>
      </c>
      <c r="F74" s="52"/>
      <c r="G74" s="51"/>
      <c r="H74" s="25"/>
    </row>
    <row r="75" ht="65" customHeight="1" spans="1:8">
      <c r="A75" s="29">
        <v>1</v>
      </c>
      <c r="B75" s="29" t="s">
        <v>345</v>
      </c>
      <c r="C75" s="29" t="s">
        <v>346</v>
      </c>
      <c r="D75" s="48" t="s">
        <v>347</v>
      </c>
      <c r="E75" s="29">
        <v>2312</v>
      </c>
      <c r="F75" s="31" t="s">
        <v>131</v>
      </c>
      <c r="G75" s="48" t="s">
        <v>348</v>
      </c>
      <c r="H75" s="29" t="s">
        <v>316</v>
      </c>
    </row>
    <row r="76" ht="51" customHeight="1" spans="1:8">
      <c r="A76" s="29">
        <v>2</v>
      </c>
      <c r="B76" s="29" t="s">
        <v>349</v>
      </c>
      <c r="C76" s="29" t="s">
        <v>350</v>
      </c>
      <c r="D76" s="48" t="s">
        <v>351</v>
      </c>
      <c r="E76" s="29">
        <v>500</v>
      </c>
      <c r="F76" s="31" t="s">
        <v>131</v>
      </c>
      <c r="G76" s="48" t="s">
        <v>352</v>
      </c>
      <c r="H76" s="29" t="s">
        <v>133</v>
      </c>
    </row>
    <row r="77" ht="120" customHeight="1" spans="1:8">
      <c r="A77" s="19">
        <v>3</v>
      </c>
      <c r="B77" s="53" t="s">
        <v>353</v>
      </c>
      <c r="C77" s="49" t="s">
        <v>354</v>
      </c>
      <c r="D77" s="54" t="s">
        <v>355</v>
      </c>
      <c r="E77" s="21">
        <v>20</v>
      </c>
      <c r="F77" s="17" t="s">
        <v>131</v>
      </c>
      <c r="G77" s="54" t="s">
        <v>356</v>
      </c>
      <c r="H77" s="15" t="s">
        <v>357</v>
      </c>
    </row>
    <row r="78" ht="28" customHeight="1" spans="1:8">
      <c r="A78" s="25" t="s">
        <v>276</v>
      </c>
      <c r="B78" s="25" t="s">
        <v>277</v>
      </c>
      <c r="C78" s="14"/>
      <c r="D78" s="20"/>
      <c r="E78" s="21">
        <f>SUM(E79:E85)</f>
        <v>2119.46</v>
      </c>
      <c r="F78" s="17"/>
      <c r="G78" s="22"/>
      <c r="H78" s="23"/>
    </row>
    <row r="79" ht="74" customHeight="1" spans="1:8">
      <c r="A79" s="19">
        <v>1</v>
      </c>
      <c r="B79" s="19" t="s">
        <v>358</v>
      </c>
      <c r="C79" s="14" t="s">
        <v>359</v>
      </c>
      <c r="D79" s="20" t="s">
        <v>360</v>
      </c>
      <c r="E79" s="21">
        <v>552.89</v>
      </c>
      <c r="F79" s="17" t="s">
        <v>131</v>
      </c>
      <c r="G79" s="22" t="s">
        <v>361</v>
      </c>
      <c r="H79" s="23" t="s">
        <v>217</v>
      </c>
    </row>
    <row r="80" ht="104" customHeight="1" spans="1:8">
      <c r="A80" s="29">
        <v>2</v>
      </c>
      <c r="B80" s="29" t="s">
        <v>362</v>
      </c>
      <c r="C80" s="36" t="s">
        <v>363</v>
      </c>
      <c r="D80" s="55" t="s">
        <v>364</v>
      </c>
      <c r="E80" s="32">
        <v>509.07</v>
      </c>
      <c r="F80" s="31" t="s">
        <v>131</v>
      </c>
      <c r="G80" s="55" t="s">
        <v>365</v>
      </c>
      <c r="H80" s="37" t="s">
        <v>366</v>
      </c>
    </row>
    <row r="81" ht="32" customHeight="1" spans="1:8">
      <c r="A81" s="29">
        <v>3</v>
      </c>
      <c r="B81" s="29" t="s">
        <v>367</v>
      </c>
      <c r="C81" s="36" t="s">
        <v>323</v>
      </c>
      <c r="D81" s="55" t="s">
        <v>368</v>
      </c>
      <c r="E81" s="32">
        <v>838</v>
      </c>
      <c r="F81" s="31" t="s">
        <v>131</v>
      </c>
      <c r="G81" s="55" t="s">
        <v>369</v>
      </c>
      <c r="H81" s="37" t="s">
        <v>370</v>
      </c>
    </row>
    <row r="82" ht="39" customHeight="1" spans="1:8">
      <c r="A82" s="19">
        <v>4</v>
      </c>
      <c r="B82" s="19" t="s">
        <v>371</v>
      </c>
      <c r="C82" s="19" t="s">
        <v>372</v>
      </c>
      <c r="D82" s="39" t="s">
        <v>373</v>
      </c>
      <c r="E82" s="19">
        <v>133.3</v>
      </c>
      <c r="F82" s="17" t="s">
        <v>131</v>
      </c>
      <c r="G82" s="39" t="s">
        <v>374</v>
      </c>
      <c r="H82" s="19" t="s">
        <v>375</v>
      </c>
    </row>
    <row r="83" ht="65" customHeight="1" spans="1:8">
      <c r="A83" s="21">
        <v>5</v>
      </c>
      <c r="B83" s="56" t="s">
        <v>376</v>
      </c>
      <c r="C83" s="23" t="s">
        <v>377</v>
      </c>
      <c r="D83" s="57" t="s">
        <v>378</v>
      </c>
      <c r="E83" s="21">
        <v>45</v>
      </c>
      <c r="F83" s="21" t="s">
        <v>131</v>
      </c>
      <c r="G83" s="57" t="s">
        <v>379</v>
      </c>
      <c r="H83" s="21" t="s">
        <v>133</v>
      </c>
    </row>
    <row r="84" ht="70" customHeight="1" spans="1:8">
      <c r="A84" s="21">
        <v>6</v>
      </c>
      <c r="B84" s="57" t="s">
        <v>380</v>
      </c>
      <c r="C84" s="57" t="s">
        <v>381</v>
      </c>
      <c r="D84" s="57" t="s">
        <v>382</v>
      </c>
      <c r="E84" s="21">
        <v>25.2</v>
      </c>
      <c r="F84" s="21" t="s">
        <v>131</v>
      </c>
      <c r="G84" s="39" t="s">
        <v>374</v>
      </c>
      <c r="H84" s="21" t="s">
        <v>375</v>
      </c>
    </row>
    <row r="85" ht="33" customHeight="1" spans="1:8">
      <c r="A85" s="21">
        <v>7</v>
      </c>
      <c r="B85" s="56" t="s">
        <v>383</v>
      </c>
      <c r="C85" s="56" t="s">
        <v>384</v>
      </c>
      <c r="D85" s="57" t="s">
        <v>385</v>
      </c>
      <c r="E85" s="21">
        <v>16</v>
      </c>
      <c r="F85" s="21" t="s">
        <v>131</v>
      </c>
      <c r="G85" s="39" t="s">
        <v>374</v>
      </c>
      <c r="H85" s="21" t="s">
        <v>325</v>
      </c>
    </row>
    <row r="86" spans="1:8">
      <c r="A86" s="58"/>
      <c r="B86" s="59"/>
      <c r="C86" s="59"/>
      <c r="D86" s="59"/>
      <c r="E86" s="59"/>
      <c r="F86" s="59"/>
      <c r="G86" s="59"/>
      <c r="H86" s="59"/>
    </row>
  </sheetData>
  <mergeCells count="2">
    <mergeCell ref="A2:H2"/>
    <mergeCell ref="G3:H3"/>
  </mergeCells>
  <pageMargins left="1.15625" right="0.707638888888889" top="0.747916666666667" bottom="0.747916666666667" header="0.313888888888889"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附件1-整合资金计划表</vt:lpstr>
      <vt:lpstr>附件2-项目计划表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存在</cp:lastModifiedBy>
  <dcterms:created xsi:type="dcterms:W3CDTF">2016-07-11T03:13:00Z</dcterms:created>
  <cp:lastPrinted>2017-02-21T10:19:00Z</cp:lastPrinted>
  <dcterms:modified xsi:type="dcterms:W3CDTF">2018-08-24T07:10:34Z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