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29" firstSheet="3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<sst xmlns="http://schemas.openxmlformats.org/spreadsheetml/2006/main" count="626">
  <si>
    <t>单位代码:（财政一体化系统代码）</t>
  </si>
  <si>
    <t>单位名称：合水县农业综合开发办公室</t>
  </si>
  <si>
    <t>部门预算公开表</t>
  </si>
  <si>
    <t>编制日期： 2017  年   4月   18日</t>
  </si>
  <si>
    <t>部门领导：张永华</t>
  </si>
  <si>
    <t>财务负责人：张晋乐</t>
  </si>
  <si>
    <t xml:space="preserve">    制表人：琚昭昭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</si>
  <si>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</si>
  <si>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</si>
  <si>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</si>
  <si>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</si>
  <si>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</si>
  <si>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</si>
  <si>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</si>
  <si>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</si>
  <si>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</si>
  <si>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</si>
  <si>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</si>
  <si>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</si>
  <si>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</si>
  <si>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</si>
  <si>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</si>
  <si>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</si>
  <si>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</si>
  <si>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</si>
  <si>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</si>
  <si>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</si>
  <si>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</si>
  <si>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</si>
  <si>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</si>
  <si>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</si>
  <si>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</si>
  <si>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</si>
  <si>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</si>
  <si>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</si>
  <si>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</si>
  <si>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</si>
  <si>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</si>
  <si>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</si>
  <si>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</si>
  <si>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</si>
  <si>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</si>
  <si>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</si>
  <si>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</si>
  <si>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</si>
  <si>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</si>
  <si>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</si>
  <si>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</si>
  <si>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</si>
  <si>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</si>
  <si>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</si>
  <si>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</si>
  <si>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</si>
  <si>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</si>
  <si>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</si>
  <si>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</si>
  <si>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</si>
  <si>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</si>
  <si>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</si>
  <si>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</si>
  <si>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</si>
  <si>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</si>
  <si>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</si>
  <si>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</si>
  <si>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</si>
  <si>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</si>
  <si>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</si>
  <si>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</si>
  <si>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</si>
  <si>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</si>
  <si>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</si>
  <si>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</si>
  <si>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</si>
  <si>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</si>
  <si>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</si>
  <si>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</si>
  <si>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</si>
  <si>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</si>
  <si>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</si>
  <si>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</si>
  <si>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</si>
  <si>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</si>
  <si>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</si>
  <si>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</si>
  <si>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</si>
  <si>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</si>
  <si>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</si>
  <si>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</si>
  <si>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</si>
  <si>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</si>
  <si>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</si>
  <si>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</si>
  <si>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</si>
  <si>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</si>
  <si>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</si>
  <si>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</si>
  <si>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</si>
  <si>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</si>
  <si>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</si>
  <si>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</si>
  <si>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</si>
  <si>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</si>
  <si>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</si>
  <si>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</si>
  <si>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</si>
  <si>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</si>
  <si>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</si>
  <si>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</si>
  <si>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</si>
  <si>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</si>
  <si>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</si>
  <si>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</si>
  <si>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</si>
  <si>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</si>
  <si>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</si>
  <si>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</si>
  <si>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</si>
  <si>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</si>
  <si>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</si>
  <si>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</si>
  <si>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</si>
  <si>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</si>
  <si>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</si>
  <si>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</si>
  <si>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</si>
  <si>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</si>
  <si>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</si>
  <si>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</si>
  <si>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</si>
  <si>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</si>
  <si>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</si>
  <si>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</si>
  <si>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</si>
  <si>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</si>
  <si>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</si>
  <si>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</si>
  <si>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</si>
  <si>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</si>
  <si>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</si>
  <si>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</si>
  <si>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</si>
  <si>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</si>
  <si>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</si>
  <si>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</si>
  <si>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</si>
  <si>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</si>
  <si>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</si>
  <si>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</si>
  <si>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</si>
  <si>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</si>
  <si>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</si>
  <si>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</si>
  <si>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</si>
  <si>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</si>
  <si>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</si>
  <si>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</si>
  <si>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</si>
  <si>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</si>
  <si>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</si>
  <si>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</si>
  <si>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</si>
  <si>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</si>
  <si>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</si>
  <si>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</si>
  <si>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</si>
  <si>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</si>
  <si>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</si>
  <si>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</si>
  <si>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</si>
  <si>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</si>
  <si>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</si>
  <si>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</si>
  <si>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</si>
  <si>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</si>
  <si>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</si>
  <si>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</si>
  <si>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</si>
  <si>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</si>
  <si>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</si>
  <si>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</si>
  <si>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</si>
  <si>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</si>
  <si>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</si>
  <si>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</si>
  <si>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</si>
  <si>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</si>
  <si>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</si>
  <si>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</si>
  <si>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</si>
  <si>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</si>
  <si>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</si>
  <si>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</si>
  <si>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</si>
  <si>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</si>
  <si>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</si>
  <si>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</si>
  <si>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</si>
  <si>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</si>
  <si>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</si>
  <si>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</si>
  <si>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</si>
  <si>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</si>
  <si>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</si>
  <si>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</si>
  <si>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</si>
  <si>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</si>
  <si>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</si>
  <si>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</si>
  <si>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</si>
  <si>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</si>
  <si>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</si>
  <si>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</si>
  <si>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</si>
  <si>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</si>
  <si>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</si>
  <si>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</si>
  <si>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</si>
  <si>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</si>
  <si>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</si>
  <si>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</si>
  <si>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</si>
  <si>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</si>
  <si>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</si>
  <si>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</si>
  <si>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</si>
  <si>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</si>
  <si>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</si>
  <si>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</si>
  <si>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</si>
  <si>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</si>
  <si>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</si>
  <si>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</si>
  <si>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</si>
  <si>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</si>
  <si>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</si>
  <si>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</si>
  <si>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</si>
  <si>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</si>
  <si>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</si>
  <si>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</si>
  <si>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</si>
  <si>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</si>
  <si>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</si>
  <si>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</si>
  <si>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</si>
  <si>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</si>
  <si>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</si>
  <si>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</si>
  <si>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</si>
  <si>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</si>
  <si>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</si>
  <si>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</si>
  <si>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</si>
  <si>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</si>
  <si>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</si>
  <si>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</si>
  <si>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</si>
  <si>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</si>
  <si>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</si>
  <si>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</si>
  <si>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</si>
  <si>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</si>
  <si>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</si>
  <si>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</si>
  <si>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</si>
  <si>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</si>
  <si>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</si>
  <si>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</si>
  <si>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</si>
  <si>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</si>
  <si>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</si>
  <si>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</si>
  <si>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</si>
  <si>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</si>
  <si>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</si>
  <si>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</si>
  <si>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</si>
  <si>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</si>
  <si>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</si>
  <si>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</si>
  <si>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</si>
  <si>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</si>
  <si>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</si>
  <si>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</si>
  <si>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</si>
  <si>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</si>
  <si>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</si>
  <si>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</si>
  <si>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</si>
  <si>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</si>
  <si>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</si>
  <si>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</si>
  <si>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</si>
  <si>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</si>
  <si>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</si>
  <si>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</si>
  <si>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</si>
  <si>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</si>
  <si>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</si>
  <si>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</si>
  <si>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</si>
  <si>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</si>
  <si>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</si>
  <si>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</si>
  <si>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</si>
  <si>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</si>
  <si>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</si>
  <si>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</si>
  <si>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</si>
  <si>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</si>
  <si>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</si>
  <si>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</si>
  <si>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</si>
  <si>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</si>
  <si>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</si>
  <si>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</si>
  <si>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</si>
  <si>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</si>
  <si>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</si>
  <si>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</si>
  <si>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</si>
  <si>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</si>
  <si>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</si>
  <si>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</si>
  <si>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</si>
  <si>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</si>
  <si>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</si>
  <si>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</si>
  <si>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</si>
  <si>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</si>
  <si>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</si>
  <si>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</si>
  <si>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</si>
  <si>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</si>
  <si>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</si>
  <si>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</si>
  <si>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</si>
  <si>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</si>
  <si>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</si>
  <si>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</si>
  <si>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</si>
  <si>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</si>
  <si>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</si>
  <si>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</si>
  <si>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</si>
  <si>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</si>
  <si>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</si>
  <si>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</si>
  <si>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</si>
  <si>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</si>
  <si>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</si>
  <si>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</si>
  <si>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</si>
  <si>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</si>
  <si>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</si>
  <si>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</si>
  <si>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</si>
  <si>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</si>
  <si>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</si>
  <si>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</si>
  <si>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</si>
  <si>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</si>
  <si>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</si>
  <si>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</si>
  <si>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</si>
  <si>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</si>
  <si>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</si>
  <si>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</si>
  <si>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</si>
  <si>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</si>
  <si>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</si>
  <si>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</si>
  <si>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</si>
  <si>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</si>
  <si>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</si>
  <si>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</si>
  <si>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</si>
  <si>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</si>
  <si>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</si>
  <si>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</si>
  <si>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</si>
  <si>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</si>
  <si>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</si>
  <si>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</si>
  <si>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</si>
  <si>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</si>
  <si>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</si>
  <si>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</si>
  <si>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</si>
  <si>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</si>
  <si>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</si>
  <si>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</si>
  <si>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</si>
  <si>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</si>
  <si>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</si>
  <si>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</si>
  <si>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</si>
  <si>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</si>
  <si>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</si>
  <si>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</si>
  <si>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</si>
  <si>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</si>
  <si>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</si>
  <si>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</si>
  <si>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</si>
  <si>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</si>
  <si>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</si>
  <si>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</si>
  <si>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</si>
  <si>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情况说明：  2017年国内带公务接待费接待（ 8）批次， （   42） 人次。</t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</si>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</sst>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#,##0.00_);[Red]\(#,##0.00\)"/>
    <numFmt numFmtId="179" formatCode="_(* #,##0.00_);_(* \(#,##0.00\);_(* &quot;-&quot;??_);_(@_)"/>
    <numFmt numFmtId="180" formatCode="_(&quot;$&quot;* #,##0_);_(&quot;$&quot;* \(#,##0\);_(&quot;$&quot;* &quot;-&quot;_);_(@_)"/>
    <numFmt numFmtId="181" formatCode="#,##0.00;[Red]#,##0.0"/>
  </numFmts>
  <fonts count="51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0"/>
      <color indexed="20"/>
      <name val="Arial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45" fillId="8" borderId="19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0" fillId="15" borderId="1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8" fillId="4" borderId="19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0" fillId="0" borderId="5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8" fontId="23" fillId="0" borderId="5" xfId="0" applyNumberFormat="1" applyFont="1" applyBorder="1" applyAlignment="1" applyProtection="1">
      <alignment horizontal="right" vertical="center" wrapText="1"/>
    </xf>
    <xf numFmtId="178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8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K20" sqref="K20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0"/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1" t="s">
        <v>2</v>
      </c>
      <c r="B9" s="111"/>
      <c r="C9" s="111"/>
      <c r="D9" s="111"/>
      <c r="E9" s="111"/>
      <c r="F9" s="111"/>
      <c r="G9" s="111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2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7">
      <c r="A22" s="110"/>
      <c r="B22" s="110" t="s">
        <v>4</v>
      </c>
      <c r="E22" s="110" t="s">
        <v>5</v>
      </c>
      <c r="G22" s="110" t="s">
        <v>6</v>
      </c>
    </row>
    <row r="23" ht="15.75" customHeight="1" spans="2:2">
      <c r="B23" s="113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8</v>
      </c>
      <c r="C2" s="62"/>
    </row>
    <row r="3" ht="24.75" customHeight="1" spans="2:3">
      <c r="B3" s="101"/>
      <c r="C3" s="102"/>
    </row>
    <row r="4" ht="24.75" customHeight="1" spans="2:3">
      <c r="B4" s="103" t="s">
        <v>9</v>
      </c>
      <c r="C4" s="104" t="s">
        <v>10</v>
      </c>
    </row>
    <row r="5" ht="24.75" customHeight="1" spans="2:3">
      <c r="B5" s="105" t="s">
        <v>11</v>
      </c>
      <c r="C5" s="106"/>
    </row>
    <row r="6" ht="24.75" customHeight="1" spans="2:3">
      <c r="B6" s="105" t="s">
        <v>12</v>
      </c>
      <c r="C6" s="106"/>
    </row>
    <row r="7" ht="24.75" customHeight="1" spans="2:3">
      <c r="B7" s="105" t="s">
        <v>13</v>
      </c>
      <c r="C7" s="106"/>
    </row>
    <row r="8" ht="24.75" customHeight="1" spans="2:3">
      <c r="B8" s="105" t="s">
        <v>14</v>
      </c>
      <c r="C8" s="106"/>
    </row>
    <row r="9" ht="24.75" customHeight="1" spans="2:3">
      <c r="B9" s="105" t="s">
        <v>15</v>
      </c>
      <c r="C9" s="106"/>
    </row>
    <row r="10" ht="24.75" customHeight="1" spans="2:3">
      <c r="B10" s="105" t="s">
        <v>16</v>
      </c>
      <c r="C10" s="106"/>
    </row>
    <row r="11" ht="24.75" customHeight="1" spans="2:3">
      <c r="B11" s="107" t="s">
        <v>17</v>
      </c>
      <c r="C11" s="106"/>
    </row>
    <row r="12" ht="24.75" customHeight="1" spans="2:3">
      <c r="B12" s="105" t="s">
        <v>18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6" workbookViewId="0">
      <selection activeCell="B7" sqref="B7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6" t="s">
        <v>19</v>
      </c>
    </row>
    <row r="2" ht="24.75" customHeight="1" spans="1:4">
      <c r="A2" s="62" t="s">
        <v>20</v>
      </c>
      <c r="B2" s="62"/>
      <c r="C2" s="62"/>
      <c r="D2" s="62"/>
    </row>
    <row r="3" ht="24.75" customHeight="1" spans="1:4">
      <c r="A3" s="81"/>
      <c r="B3" s="67"/>
      <c r="C3" s="67"/>
      <c r="D3" s="47" t="s">
        <v>21</v>
      </c>
    </row>
    <row r="4" ht="24.75" customHeight="1" spans="1:4">
      <c r="A4" s="54" t="s">
        <v>22</v>
      </c>
      <c r="B4" s="54"/>
      <c r="C4" s="54" t="s">
        <v>23</v>
      </c>
      <c r="D4" s="54"/>
    </row>
    <row r="5" ht="24.75" customHeight="1" spans="1:4">
      <c r="A5" s="54" t="s">
        <v>24</v>
      </c>
      <c r="B5" s="54" t="s">
        <v>25</v>
      </c>
      <c r="C5" s="54" t="s">
        <v>24</v>
      </c>
      <c r="D5" s="54" t="s">
        <v>25</v>
      </c>
    </row>
    <row r="6" ht="24.75" customHeight="1" spans="1:4">
      <c r="A6" s="79" t="s">
        <v>26</v>
      </c>
      <c r="B6" s="82">
        <f>D50</f>
        <v>116.12522</v>
      </c>
      <c r="C6" s="80" t="s">
        <v>27</v>
      </c>
      <c r="D6" s="83"/>
    </row>
    <row r="7" ht="24.75" customHeight="1" spans="1:4">
      <c r="A7" s="79" t="s">
        <v>28</v>
      </c>
      <c r="B7" s="83"/>
      <c r="C7" s="80" t="s">
        <v>29</v>
      </c>
      <c r="D7" s="83"/>
    </row>
    <row r="8" ht="24.75" customHeight="1" spans="1:4">
      <c r="A8" s="79" t="s">
        <v>30</v>
      </c>
      <c r="B8" s="83"/>
      <c r="C8" s="80" t="s">
        <v>31</v>
      </c>
      <c r="D8" s="83"/>
    </row>
    <row r="9" ht="24.75" customHeight="1" spans="1:4">
      <c r="A9" s="79" t="s">
        <v>32</v>
      </c>
      <c r="B9" s="83"/>
      <c r="C9" s="80" t="s">
        <v>33</v>
      </c>
      <c r="D9" s="83"/>
    </row>
    <row r="10" ht="24.75" customHeight="1" spans="1:4">
      <c r="A10" s="79" t="s">
        <v>34</v>
      </c>
      <c r="B10" s="83"/>
      <c r="C10" s="80" t="s">
        <v>35</v>
      </c>
      <c r="D10" s="83"/>
    </row>
    <row r="11" ht="24.75" customHeight="1" spans="1:4">
      <c r="A11" s="79"/>
      <c r="B11" s="83"/>
      <c r="C11" s="80" t="s">
        <v>36</v>
      </c>
      <c r="D11" s="83"/>
    </row>
    <row r="12" ht="24.75" customHeight="1" spans="1:4">
      <c r="A12" s="79"/>
      <c r="B12" s="83"/>
      <c r="C12" s="80" t="s">
        <v>37</v>
      </c>
      <c r="D12" s="84"/>
    </row>
    <row r="13" ht="24.75" customHeight="1" spans="1:4">
      <c r="A13" s="79"/>
      <c r="B13" s="83"/>
      <c r="C13" s="80" t="s">
        <v>38</v>
      </c>
      <c r="D13" s="84">
        <v>10.3328</v>
      </c>
    </row>
    <row r="14" ht="24.75" customHeight="1" spans="1:4">
      <c r="A14" s="79"/>
      <c r="B14" s="83"/>
      <c r="C14" s="80" t="s">
        <v>39</v>
      </c>
      <c r="D14" s="84"/>
    </row>
    <row r="15" ht="24.75" customHeight="1" spans="1:4">
      <c r="A15" s="79"/>
      <c r="B15" s="85"/>
      <c r="C15" s="80" t="s">
        <v>40</v>
      </c>
      <c r="D15" s="84"/>
    </row>
    <row r="16" ht="24.75" customHeight="1" spans="1:4">
      <c r="A16" s="79"/>
      <c r="B16" s="80"/>
      <c r="C16" s="80" t="s">
        <v>41</v>
      </c>
      <c r="D16" s="84"/>
    </row>
    <row r="17" ht="24.75" customHeight="1" spans="1:4">
      <c r="A17" s="79"/>
      <c r="B17" s="85"/>
      <c r="C17" s="80" t="s">
        <v>42</v>
      </c>
      <c r="D17" s="84"/>
    </row>
    <row r="18" ht="24.75" customHeight="1" spans="1:4">
      <c r="A18" s="79"/>
      <c r="B18" s="85"/>
      <c r="C18" s="80" t="s">
        <v>43</v>
      </c>
      <c r="D18" s="84">
        <v>99.6045</v>
      </c>
    </row>
    <row r="19" ht="24.75" customHeight="1" spans="1:4">
      <c r="A19" s="79"/>
      <c r="B19" s="85"/>
      <c r="C19" s="80" t="s">
        <v>44</v>
      </c>
      <c r="D19" s="84"/>
    </row>
    <row r="20" ht="24.75" customHeight="1" spans="1:4">
      <c r="A20" s="79"/>
      <c r="B20" s="85"/>
      <c r="C20" s="80" t="s">
        <v>45</v>
      </c>
      <c r="D20" s="84"/>
    </row>
    <row r="21" ht="24.75" customHeight="1" spans="1:4">
      <c r="A21" s="79"/>
      <c r="B21" s="85"/>
      <c r="C21" s="80" t="s">
        <v>46</v>
      </c>
      <c r="D21" s="84"/>
    </row>
    <row r="22" ht="24.75" customHeight="1" spans="1:4">
      <c r="A22" s="79"/>
      <c r="B22" s="85"/>
      <c r="C22" s="80" t="s">
        <v>47</v>
      </c>
      <c r="D22" s="84"/>
    </row>
    <row r="23" ht="24.75" customHeight="1" spans="1:4">
      <c r="A23" s="79"/>
      <c r="B23" s="85"/>
      <c r="C23" s="80" t="s">
        <v>48</v>
      </c>
      <c r="D23" s="84"/>
    </row>
    <row r="24" ht="24.75" customHeight="1" spans="1:4">
      <c r="A24" s="79"/>
      <c r="B24" s="85"/>
      <c r="C24" s="80" t="s">
        <v>49</v>
      </c>
      <c r="D24" s="84"/>
    </row>
    <row r="25" ht="24.75" customHeight="1" spans="1:4">
      <c r="A25" s="79"/>
      <c r="B25" s="85"/>
      <c r="C25" s="80" t="s">
        <v>50</v>
      </c>
      <c r="D25" s="84">
        <v>6.18792</v>
      </c>
    </row>
    <row r="26" ht="24.75" customHeight="1" spans="1:4">
      <c r="A26" s="79"/>
      <c r="B26" s="85"/>
      <c r="C26" s="80" t="s">
        <v>51</v>
      </c>
      <c r="D26" s="84"/>
    </row>
    <row r="27" ht="24.75" customHeight="1" spans="1:4">
      <c r="A27" s="79"/>
      <c r="B27" s="85"/>
      <c r="C27" s="80" t="s">
        <v>52</v>
      </c>
      <c r="D27" s="84"/>
    </row>
    <row r="28" ht="24.75" customHeight="1" spans="1:4">
      <c r="A28" s="79"/>
      <c r="B28" s="85"/>
      <c r="C28" s="80" t="s">
        <v>53</v>
      </c>
      <c r="D28" s="84"/>
    </row>
    <row r="29" ht="24.75" customHeight="1" spans="1:4">
      <c r="A29" s="79"/>
      <c r="B29" s="85"/>
      <c r="C29" s="80" t="s">
        <v>54</v>
      </c>
      <c r="D29" s="84"/>
    </row>
    <row r="30" ht="24.75" customHeight="1" spans="1:4">
      <c r="A30" s="79"/>
      <c r="B30" s="85"/>
      <c r="C30" s="80" t="s">
        <v>55</v>
      </c>
      <c r="D30" s="84"/>
    </row>
    <row r="31" ht="24.75" customHeight="1" spans="1:4">
      <c r="A31" s="79"/>
      <c r="B31" s="85"/>
      <c r="C31" s="80" t="s">
        <v>56</v>
      </c>
      <c r="D31" s="84"/>
    </row>
    <row r="32" ht="24.75" customHeight="1" spans="1:4">
      <c r="A32" s="78" t="s">
        <v>57</v>
      </c>
      <c r="B32" s="85">
        <f>SUM(B6:B10)</f>
        <v>116.12522</v>
      </c>
      <c r="C32" s="80" t="s">
        <v>58</v>
      </c>
      <c r="D32" s="84"/>
    </row>
    <row r="33" ht="24.75" customHeight="1" spans="1:4">
      <c r="A33" s="78"/>
      <c r="B33" s="85"/>
      <c r="C33" s="80" t="s">
        <v>59</v>
      </c>
      <c r="D33" s="84"/>
    </row>
    <row r="34" ht="24.75" customHeight="1" spans="1:4">
      <c r="A34" s="78"/>
      <c r="B34" s="85"/>
      <c r="C34" s="80"/>
      <c r="D34" s="86"/>
    </row>
    <row r="35" ht="24.75" customHeight="1" spans="1:4">
      <c r="A35" s="79" t="s">
        <v>60</v>
      </c>
      <c r="B35" s="83">
        <f>SUM(B36:B37)</f>
        <v>0</v>
      </c>
      <c r="C35" s="80"/>
      <c r="D35" s="86"/>
    </row>
    <row r="36" ht="24.75" customHeight="1" spans="1:4">
      <c r="A36" s="79" t="s">
        <v>61</v>
      </c>
      <c r="B36" s="83"/>
      <c r="C36" s="87" t="s">
        <v>62</v>
      </c>
      <c r="D36" s="83">
        <f>SUM(D6:D33)</f>
        <v>116.12522</v>
      </c>
    </row>
    <row r="37" ht="24.75" customHeight="1" spans="1:4">
      <c r="A37" s="79" t="s">
        <v>63</v>
      </c>
      <c r="B37" s="88"/>
      <c r="C37" s="78"/>
      <c r="D37" s="89"/>
    </row>
    <row r="38" ht="24.75" customHeight="1" spans="1:4">
      <c r="A38" s="79"/>
      <c r="B38" s="88"/>
      <c r="C38" s="78"/>
      <c r="D38" s="89"/>
    </row>
    <row r="39" ht="24.75" customHeight="1" spans="1:4">
      <c r="A39" s="79"/>
      <c r="B39" s="88"/>
      <c r="C39" s="79" t="s">
        <v>64</v>
      </c>
      <c r="D39" s="88"/>
    </row>
    <row r="40" ht="24.75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79"/>
      <c r="B41" s="88"/>
      <c r="C41" s="79"/>
      <c r="D41" s="93"/>
    </row>
    <row r="42" ht="24.75" customHeight="1" spans="1:4">
      <c r="A42" s="79"/>
      <c r="B42" s="88"/>
      <c r="C42" s="79"/>
      <c r="D42" s="93"/>
    </row>
    <row r="43" ht="24.75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24.75" customHeight="1" spans="1:4">
      <c r="A44" s="79"/>
      <c r="B44" s="88"/>
      <c r="C44" s="79"/>
      <c r="D44" s="93"/>
    </row>
    <row r="45" ht="24.75" customHeight="1" spans="1:4">
      <c r="A45" s="79"/>
      <c r="B45" s="88"/>
      <c r="C45" s="79"/>
      <c r="D45" s="93"/>
    </row>
    <row r="46" ht="24.75" customHeight="1" spans="1:4">
      <c r="A46" s="79"/>
      <c r="B46" s="88"/>
      <c r="C46" s="79"/>
      <c r="D46" s="93"/>
    </row>
    <row r="47" ht="24.75" customHeight="1" spans="1:4">
      <c r="A47" s="79"/>
      <c r="B47" s="88"/>
      <c r="C47" s="79"/>
      <c r="D47" s="93"/>
    </row>
    <row r="48" ht="24.75" customHeight="1" spans="1:4">
      <c r="A48" s="79"/>
      <c r="B48" s="88"/>
      <c r="C48" s="97"/>
      <c r="D48" s="93"/>
    </row>
    <row r="49" ht="24.75" customHeight="1" spans="1:4">
      <c r="A49" s="97"/>
      <c r="B49" s="98"/>
      <c r="C49" s="97"/>
      <c r="D49" s="93"/>
    </row>
    <row r="50" ht="24.75" customHeight="1" spans="1:99">
      <c r="A50" s="99" t="s">
        <v>65</v>
      </c>
      <c r="B50" s="83">
        <f>B35+B32</f>
        <v>116.12522</v>
      </c>
      <c r="C50" s="87" t="s">
        <v>66</v>
      </c>
      <c r="D50" s="82">
        <f>D36</f>
        <v>116.12522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2" sqref="B1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50"/>
    </row>
    <row r="2" ht="23.25" customHeight="1" spans="1:2">
      <c r="A2" s="77" t="s">
        <v>68</v>
      </c>
      <c r="B2" s="77"/>
    </row>
    <row r="3" ht="48" customHeight="1" spans="1:2">
      <c r="A3" s="50"/>
      <c r="B3" s="47" t="s">
        <v>21</v>
      </c>
    </row>
    <row r="4" ht="15" customHeight="1" spans="1:3">
      <c r="A4" s="78" t="s">
        <v>24</v>
      </c>
      <c r="B4" s="78" t="s">
        <v>69</v>
      </c>
      <c r="C4" s="50"/>
    </row>
    <row r="5" ht="22.5" customHeight="1" spans="1:4">
      <c r="A5" s="79" t="s">
        <v>26</v>
      </c>
      <c r="B5" s="80">
        <f>B6+B10</f>
        <v>116.12522</v>
      </c>
      <c r="C5" s="50"/>
      <c r="D5" s="50"/>
    </row>
    <row r="6" ht="22.5" customHeight="1" spans="1:2">
      <c r="A6" s="79" t="s">
        <v>70</v>
      </c>
      <c r="B6" s="80">
        <f>B7+B8+B9</f>
        <v>116.12522</v>
      </c>
    </row>
    <row r="7" ht="22.5" customHeight="1" spans="1:2">
      <c r="A7" s="79" t="s">
        <v>71</v>
      </c>
      <c r="B7" s="80">
        <v>96.72522</v>
      </c>
    </row>
    <row r="8" ht="22.5" customHeight="1" spans="1:2">
      <c r="A8" s="79" t="s">
        <v>72</v>
      </c>
      <c r="B8" s="80">
        <v>4.4</v>
      </c>
    </row>
    <row r="9" ht="22.5" customHeight="1" spans="1:2">
      <c r="A9" s="79" t="s">
        <v>73</v>
      </c>
      <c r="B9" s="80">
        <v>15</v>
      </c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116.12522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116.12522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396" activePane="bottomLeft" state="frozen"/>
      <selection/>
      <selection pane="bottomLeft" activeCell="D383" sqref="D383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78</v>
      </c>
    </row>
    <row r="2" ht="24.75" customHeight="1" spans="1:5">
      <c r="A2" s="62" t="s">
        <v>79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21</v>
      </c>
    </row>
    <row r="4" ht="24.75" customHeight="1" spans="1:6">
      <c r="A4" s="64" t="s">
        <v>80</v>
      </c>
      <c r="B4" s="64" t="s">
        <v>81</v>
      </c>
      <c r="C4" s="65" t="s">
        <v>82</v>
      </c>
      <c r="D4" s="66"/>
      <c r="E4" s="54" t="s">
        <v>83</v>
      </c>
      <c r="F4" s="67"/>
    </row>
    <row r="5" ht="24.75" customHeight="1" spans="1:6">
      <c r="A5" s="68"/>
      <c r="B5" s="68"/>
      <c r="C5" s="54" t="s">
        <v>84</v>
      </c>
      <c r="D5" s="54" t="s">
        <v>85</v>
      </c>
      <c r="E5" s="54"/>
      <c r="F5" s="67"/>
    </row>
    <row r="6" ht="24.75" customHeight="1" spans="1:6">
      <c r="A6" s="54" t="s">
        <v>86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87</v>
      </c>
      <c r="B7" s="70">
        <f>C7+D7+E7</f>
        <v>116.12522</v>
      </c>
      <c r="C7" s="70">
        <f>C357+C378+C388</f>
        <v>116.12522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88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89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90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91</v>
      </c>
      <c r="B11" s="70"/>
      <c r="C11" s="70"/>
      <c r="D11" s="58"/>
      <c r="E11" s="58"/>
    </row>
    <row r="12" ht="18" customHeight="1" spans="1:5">
      <c r="A12" s="73" t="s">
        <v>92</v>
      </c>
      <c r="B12" s="70"/>
      <c r="C12" s="58"/>
      <c r="D12" s="58"/>
      <c r="E12" s="58"/>
    </row>
    <row r="13" ht="18" customHeight="1" spans="1:6">
      <c r="A13" s="73" t="s">
        <v>93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94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95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96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97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98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99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100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101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90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91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92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102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103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104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99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105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106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90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91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92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107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108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109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110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111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112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99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113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114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90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91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92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115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116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117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118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119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120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99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121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122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90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91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92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123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124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125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126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127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99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128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129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90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91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92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130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131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132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133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134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99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135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136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90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91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92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137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138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133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99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139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140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90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91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92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141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142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143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99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144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145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90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91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92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146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147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148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149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150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99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151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152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90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91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92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153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154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155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156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157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158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99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159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160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90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161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92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162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163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164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133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99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165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166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90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91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92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167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168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169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170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171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172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133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99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173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174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90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91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92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175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99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176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177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90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91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92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178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99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179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180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90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91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92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181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182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183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99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184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185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90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91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92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186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187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188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90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91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92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104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99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189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190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90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91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92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191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192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99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193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194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90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91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92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195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99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196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197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90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91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92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99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198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199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90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91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92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99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200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201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90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91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92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99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202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203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90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91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92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99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204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205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90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91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92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99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206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207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208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209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210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211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212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213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214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215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216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217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218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219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220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221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222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223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224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225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226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227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228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229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230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231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232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90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91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92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233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234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235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236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237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238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239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240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241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242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243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244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245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246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247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133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99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248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249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90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91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92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250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99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251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252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90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91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92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253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254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255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256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257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258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99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259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260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90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91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92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261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262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263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99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264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265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90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91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92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266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267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268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269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270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271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272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273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99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274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275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90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91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92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276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277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278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99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279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280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90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91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92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281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282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283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99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284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285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90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91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92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286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287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99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288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289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90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91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290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291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292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245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293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294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295</v>
      </c>
      <c r="B345" s="70">
        <f t="shared" ref="B345:B406" si="7">C345+D345+E345</f>
        <v>0</v>
      </c>
      <c r="C345" s="58"/>
      <c r="D345" s="58"/>
      <c r="E345" s="58"/>
    </row>
    <row r="346" ht="18" customHeight="1" spans="1:5">
      <c r="A346" s="73" t="s">
        <v>90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296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297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298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299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300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301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302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303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304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305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306</v>
      </c>
      <c r="B357" s="70">
        <f>C357</f>
        <v>10.3328</v>
      </c>
      <c r="C357" s="58">
        <v>10.3328</v>
      </c>
      <c r="D357" s="58"/>
      <c r="E357" s="58"/>
    </row>
    <row r="358" ht="18" customHeight="1" spans="1:5">
      <c r="A358" s="73" t="s">
        <v>307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308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309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310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311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312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313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314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315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316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317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318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319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320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321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322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323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324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325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326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327</v>
      </c>
      <c r="B378" s="70">
        <f t="shared" si="7"/>
        <v>6.18792</v>
      </c>
      <c r="C378" s="58">
        <v>6.18792</v>
      </c>
      <c r="D378" s="58"/>
      <c r="E378" s="58"/>
    </row>
    <row r="379" ht="18" customHeight="1" spans="1:5">
      <c r="A379" s="73" t="s">
        <v>328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329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330</v>
      </c>
      <c r="B381" s="70">
        <f t="shared" si="7"/>
        <v>0</v>
      </c>
      <c r="C381" s="58"/>
      <c r="D381" s="58"/>
      <c r="E381" s="58"/>
    </row>
    <row r="382" ht="18" customHeight="1" spans="1:5">
      <c r="A382" s="72" t="s">
        <v>331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332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333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334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335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336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337</v>
      </c>
      <c r="B388" s="70">
        <f t="shared" si="7"/>
        <v>99.6045</v>
      </c>
      <c r="C388" s="58">
        <v>99.6045</v>
      </c>
      <c r="D388" s="58"/>
      <c r="E388" s="58"/>
    </row>
    <row r="389" ht="18" customHeight="1" spans="1:5">
      <c r="A389" s="73" t="s">
        <v>338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339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7" workbookViewId="0">
      <selection activeCell="B8" sqref="B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342</v>
      </c>
      <c r="B4" s="54"/>
      <c r="C4" s="54" t="s">
        <v>343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24</v>
      </c>
      <c r="B5" s="54" t="s">
        <v>25</v>
      </c>
      <c r="C5" s="54" t="s">
        <v>24</v>
      </c>
      <c r="D5" s="54" t="s">
        <v>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344</v>
      </c>
      <c r="B6" s="56">
        <f>SUM(B7:B8)</f>
        <v>116.12522</v>
      </c>
      <c r="C6" s="57" t="s">
        <v>345</v>
      </c>
      <c r="D6" s="58">
        <f>SUM(D7:D34)</f>
        <v>116.12522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346</v>
      </c>
      <c r="B7" s="56">
        <f>D35</f>
        <v>116.12522</v>
      </c>
      <c r="C7" s="57" t="s">
        <v>27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347</v>
      </c>
      <c r="B8" s="56"/>
      <c r="C8" s="57" t="s">
        <v>29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31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33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35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36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37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38</v>
      </c>
      <c r="D14" s="58">
        <v>10.3328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39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40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41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43</v>
      </c>
      <c r="D19" s="58">
        <v>99.6045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45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46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47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49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50</v>
      </c>
      <c r="D26" s="58">
        <v>6.18792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52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53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55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58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59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348</v>
      </c>
      <c r="B35" s="56">
        <f>B6</f>
        <v>116.12522</v>
      </c>
      <c r="C35" s="61" t="s">
        <v>349</v>
      </c>
      <c r="D35" s="56">
        <f>D6</f>
        <v>116.12522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C5" sqref="C5"/>
    </sheetView>
  </sheetViews>
  <sheetFormatPr defaultColWidth="10.2857142857143" defaultRowHeight="14.25" outlineLevelCol="1"/>
  <cols>
    <col min="1" max="1" width="57.1428571428571" style="27" customWidth="1"/>
    <col min="2" max="2" width="22" style="28" customWidth="1"/>
    <col min="3" max="16384" width="10.2857142857143" style="27"/>
  </cols>
  <sheetData>
    <row r="1" s="27" customFormat="1" ht="18" customHeight="1" spans="1:2">
      <c r="A1" s="41" t="s">
        <v>350</v>
      </c>
      <c r="B1" s="30"/>
    </row>
    <row r="2" s="27" customFormat="1" ht="20.25" spans="1:2">
      <c r="A2" s="30" t="s">
        <v>351</v>
      </c>
      <c r="B2" s="30"/>
    </row>
    <row r="3" s="27" customFormat="1" ht="15" customHeight="1" spans="2:2">
      <c r="B3" s="28"/>
    </row>
    <row r="4" s="27" customFormat="1" ht="31.5" customHeight="1" spans="1:2">
      <c r="A4" s="42" t="s">
        <v>24</v>
      </c>
      <c r="B4" s="31" t="s">
        <v>25</v>
      </c>
    </row>
    <row r="5" s="27" customFormat="1" ht="20.1" customHeight="1" spans="1:2">
      <c r="A5" s="43" t="s">
        <v>352</v>
      </c>
      <c r="B5" s="44">
        <f>B8</f>
        <v>10.3328</v>
      </c>
    </row>
    <row r="6" s="27" customFormat="1" ht="20.1" customHeight="1" spans="1:2">
      <c r="A6" s="33" t="s">
        <v>353</v>
      </c>
      <c r="B6" s="45">
        <f>B5</f>
        <v>10.3328</v>
      </c>
    </row>
    <row r="7" s="27" customFormat="1" ht="20.1" customHeight="1" spans="1:2">
      <c r="A7" s="33" t="s">
        <v>354</v>
      </c>
      <c r="B7" s="34"/>
    </row>
    <row r="8" s="27" customFormat="1" ht="20.1" customHeight="1" spans="1:2">
      <c r="A8" s="33" t="s">
        <v>355</v>
      </c>
      <c r="B8" s="34">
        <v>10.3328</v>
      </c>
    </row>
    <row r="9" s="27" customFormat="1" ht="20.1" customHeight="1" spans="1:2">
      <c r="A9" s="33" t="s">
        <v>356</v>
      </c>
      <c r="B9" s="34"/>
    </row>
    <row r="10" s="27" customFormat="1" ht="20.1" customHeight="1" spans="1:2">
      <c r="A10" s="33" t="s">
        <v>357</v>
      </c>
      <c r="B10" s="34"/>
    </row>
    <row r="11" s="27" customFormat="1" ht="20.1" customHeight="1" spans="1:2">
      <c r="A11" s="33" t="s">
        <v>358</v>
      </c>
      <c r="B11" s="34"/>
    </row>
    <row r="12" s="27" customFormat="1" ht="20.1" customHeight="1" spans="1:2">
      <c r="A12" s="43" t="s">
        <v>359</v>
      </c>
      <c r="B12" s="44">
        <f>B15</f>
        <v>99.6045</v>
      </c>
    </row>
    <row r="13" s="27" customFormat="1" ht="20.1" customHeight="1" spans="1:2">
      <c r="A13" s="33" t="s">
        <v>360</v>
      </c>
      <c r="B13" s="45">
        <f>B12</f>
        <v>99.6045</v>
      </c>
    </row>
    <row r="14" s="27" customFormat="1" ht="20.1" customHeight="1" spans="1:2">
      <c r="A14" s="33" t="s">
        <v>361</v>
      </c>
      <c r="B14" s="34"/>
    </row>
    <row r="15" s="27" customFormat="1" ht="20.1" customHeight="1" spans="1:2">
      <c r="A15" s="33" t="s">
        <v>362</v>
      </c>
      <c r="B15" s="34">
        <v>99.6045</v>
      </c>
    </row>
    <row r="16" s="27" customFormat="1" ht="20.1" customHeight="1" spans="1:2">
      <c r="A16" s="33" t="s">
        <v>363</v>
      </c>
      <c r="B16" s="34"/>
    </row>
    <row r="17" s="27" customFormat="1" ht="20.1" customHeight="1" spans="1:2">
      <c r="A17" s="33" t="s">
        <v>364</v>
      </c>
      <c r="B17" s="34"/>
    </row>
    <row r="18" s="27" customFormat="1" ht="20.1" customHeight="1" spans="1:2">
      <c r="A18" s="33" t="s">
        <v>365</v>
      </c>
      <c r="B18" s="34"/>
    </row>
    <row r="19" s="27" customFormat="1" ht="20.1" customHeight="1" spans="1:2">
      <c r="A19" s="33" t="s">
        <v>366</v>
      </c>
      <c r="B19" s="34"/>
    </row>
    <row r="20" s="27" customFormat="1" ht="20.1" customHeight="1" spans="1:2">
      <c r="A20" s="33" t="s">
        <v>367</v>
      </c>
      <c r="B20" s="34"/>
    </row>
    <row r="21" s="27" customFormat="1" ht="20.1" customHeight="1" spans="1:2">
      <c r="A21" s="33" t="s">
        <v>368</v>
      </c>
      <c r="B21" s="34"/>
    </row>
    <row r="22" s="27" customFormat="1" ht="20.1" customHeight="1" spans="1:2">
      <c r="A22" s="33" t="s">
        <v>369</v>
      </c>
      <c r="B22" s="34"/>
    </row>
    <row r="23" s="27" customFormat="1" ht="20.1" customHeight="1" spans="1:2">
      <c r="A23" s="33" t="s">
        <v>370</v>
      </c>
      <c r="B23" s="34"/>
    </row>
    <row r="24" s="27" customFormat="1" ht="20.1" customHeight="1" spans="1:2">
      <c r="A24" s="33" t="s">
        <v>371</v>
      </c>
      <c r="B24" s="34"/>
    </row>
    <row r="25" s="27" customFormat="1" ht="20.1" customHeight="1" spans="1:2">
      <c r="A25" s="33" t="s">
        <v>372</v>
      </c>
      <c r="B25" s="34"/>
    </row>
    <row r="26" s="27" customFormat="1" ht="20.1" customHeight="1" spans="1:2">
      <c r="A26" s="43" t="s">
        <v>373</v>
      </c>
      <c r="B26" s="44">
        <f>B28</f>
        <v>6.18792</v>
      </c>
    </row>
    <row r="27" s="27" customFormat="1" ht="20.1" customHeight="1" spans="1:2">
      <c r="A27" s="33" t="s">
        <v>374</v>
      </c>
      <c r="B27" s="45">
        <v>6.18792</v>
      </c>
    </row>
    <row r="28" s="27" customFormat="1" ht="20.1" customHeight="1" spans="1:2">
      <c r="A28" s="33" t="s">
        <v>375</v>
      </c>
      <c r="B28" s="34">
        <v>6.18792</v>
      </c>
    </row>
    <row r="29" s="27" customFormat="1" ht="20.1" customHeight="1" spans="1:2">
      <c r="A29" s="33" t="s">
        <v>376</v>
      </c>
      <c r="B29" s="34"/>
    </row>
    <row r="30" s="27" customFormat="1" ht="20.1" customHeight="1" spans="1:2">
      <c r="A30" s="33" t="s">
        <v>377</v>
      </c>
      <c r="B30" s="34"/>
    </row>
    <row r="31" s="27" customFormat="1" ht="20.1" customHeight="1" spans="1:2">
      <c r="A31" s="43" t="s">
        <v>81</v>
      </c>
      <c r="B31" s="44">
        <f>B26+B12+B5</f>
        <v>116.12522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4" sqref="E4"/>
    </sheetView>
  </sheetViews>
  <sheetFormatPr defaultColWidth="10.2857142857143" defaultRowHeight="14.25" outlineLevelCol="2"/>
  <cols>
    <col min="1" max="1" width="23.5714285714286" style="27" customWidth="1"/>
    <col min="2" max="2" width="39.1428571428571" style="27" customWidth="1"/>
    <col min="3" max="3" width="19.8571428571429" style="28" customWidth="1"/>
    <col min="4" max="16384" width="10.2857142857143" style="27"/>
  </cols>
  <sheetData>
    <row r="1" s="27" customFormat="1" ht="20.25" spans="1:3">
      <c r="A1" s="29" t="s">
        <v>378</v>
      </c>
      <c r="B1" s="29"/>
      <c r="C1" s="30"/>
    </row>
    <row r="2" s="27" customFormat="1" ht="21" customHeight="1" spans="1:3">
      <c r="A2" s="30" t="s">
        <v>379</v>
      </c>
      <c r="B2" s="30"/>
      <c r="C2" s="30"/>
    </row>
    <row r="3" s="27" customFormat="1" ht="20.25" customHeight="1" spans="3:3">
      <c r="C3" s="28" t="s">
        <v>21</v>
      </c>
    </row>
    <row r="4" s="27" customFormat="1" ht="39" customHeight="1" spans="1:3">
      <c r="A4" s="31" t="s">
        <v>380</v>
      </c>
      <c r="B4" s="31" t="s">
        <v>381</v>
      </c>
      <c r="C4" s="31" t="s">
        <v>382</v>
      </c>
    </row>
    <row r="5" s="27" customFormat="1" ht="39" customHeight="1" spans="1:3">
      <c r="A5" s="32" t="s">
        <v>383</v>
      </c>
      <c r="B5" s="33" t="s">
        <v>384</v>
      </c>
      <c r="C5" s="34">
        <v>34.5036</v>
      </c>
    </row>
    <row r="6" s="27" customFormat="1" ht="39" customHeight="1" spans="1:3">
      <c r="A6" s="35"/>
      <c r="B6" s="33" t="s">
        <v>385</v>
      </c>
      <c r="C6" s="34">
        <v>27.3756</v>
      </c>
    </row>
    <row r="7" s="27" customFormat="1" ht="39" customHeight="1" spans="1:3">
      <c r="A7" s="35"/>
      <c r="B7" s="33" t="s">
        <v>386</v>
      </c>
      <c r="C7" s="34">
        <v>2.8753</v>
      </c>
    </row>
    <row r="8" s="27" customFormat="1" ht="39" customHeight="1" spans="1:3">
      <c r="A8" s="35"/>
      <c r="B8" s="33" t="s">
        <v>387</v>
      </c>
      <c r="C8" s="34"/>
    </row>
    <row r="9" s="27" customFormat="1" ht="39" customHeight="1" spans="1:3">
      <c r="A9" s="36"/>
      <c r="B9" s="33" t="s">
        <v>388</v>
      </c>
      <c r="C9" s="34">
        <v>15.45</v>
      </c>
    </row>
    <row r="10" s="27" customFormat="1" ht="39" customHeight="1" spans="1:3">
      <c r="A10" s="33" t="s">
        <v>389</v>
      </c>
      <c r="B10" s="33" t="s">
        <v>390</v>
      </c>
      <c r="C10" s="37">
        <v>4.4</v>
      </c>
    </row>
    <row r="11" s="27" customFormat="1" ht="39" customHeight="1" spans="1:3">
      <c r="A11" s="32" t="s">
        <v>391</v>
      </c>
      <c r="B11" s="38" t="s">
        <v>392</v>
      </c>
      <c r="C11" s="39"/>
    </row>
    <row r="12" s="27" customFormat="1" ht="39" customHeight="1" spans="1:3">
      <c r="A12" s="35"/>
      <c r="B12" s="33" t="s">
        <v>393</v>
      </c>
      <c r="C12" s="40">
        <v>10.3328</v>
      </c>
    </row>
    <row r="13" s="27" customFormat="1" ht="39" customHeight="1" spans="1:3">
      <c r="A13" s="35"/>
      <c r="B13" s="33" t="s">
        <v>394</v>
      </c>
      <c r="C13" s="34"/>
    </row>
    <row r="14" s="27" customFormat="1" ht="39" customHeight="1" spans="1:3">
      <c r="A14" s="36"/>
      <c r="B14" s="33" t="s">
        <v>395</v>
      </c>
      <c r="C14" s="34">
        <v>6.18792</v>
      </c>
    </row>
    <row r="15" s="27" customFormat="1" ht="39" customHeight="1" spans="1:3">
      <c r="A15" s="33" t="s">
        <v>85</v>
      </c>
      <c r="B15" s="33" t="s">
        <v>396</v>
      </c>
      <c r="C15" s="34">
        <v>15</v>
      </c>
    </row>
    <row r="16" s="27" customFormat="1" ht="39" customHeight="1" spans="1:3">
      <c r="A16" s="33"/>
      <c r="B16" s="33" t="s">
        <v>397</v>
      </c>
      <c r="C16" s="34"/>
    </row>
    <row r="17" s="27" customFormat="1" ht="39" customHeight="1" spans="1:3">
      <c r="A17" s="33" t="s">
        <v>66</v>
      </c>
      <c r="B17" s="33"/>
      <c r="C17" s="34">
        <f>SUM(C5:C16)</f>
        <v>116.12522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9" sqref="F9"/>
    </sheetView>
  </sheetViews>
  <sheetFormatPr defaultColWidth="9.14285714285714" defaultRowHeight="12.75" outlineLevelCol="5"/>
  <cols>
    <col min="1" max="6" width="19.5714285714286" customWidth="1"/>
    <col min="7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f>D7+E7+C7</f>
        <v>1.78</v>
      </c>
      <c r="C7" s="23">
        <v>0</v>
      </c>
      <c r="D7" s="24">
        <v>0</v>
      </c>
      <c r="E7" s="24">
        <v>1.78</v>
      </c>
      <c r="F7" s="23">
        <v>0</v>
      </c>
    </row>
    <row r="8" ht="62" customHeight="1" spans="1:6">
      <c r="A8" s="22" t="s">
        <v>407</v>
      </c>
      <c r="B8" s="23">
        <f>D8+E8+C8</f>
        <v>2.82</v>
      </c>
      <c r="C8" s="23">
        <v>0</v>
      </c>
      <c r="D8" s="24">
        <v>1.03</v>
      </c>
      <c r="E8" s="24">
        <v>1.79</v>
      </c>
      <c r="F8" s="23">
        <v>0</v>
      </c>
    </row>
    <row r="9" ht="62" customHeight="1" spans="1:6">
      <c r="A9" s="22" t="s">
        <v>408</v>
      </c>
      <c r="B9" s="25">
        <f t="shared" ref="B9:F9" si="0">(B7-B8)/B8</f>
        <v>-0.368794326241135</v>
      </c>
      <c r="C9" s="25" t="e">
        <f t="shared" si="0"/>
        <v>#DIV/0!</v>
      </c>
      <c r="D9" s="25">
        <v>-1</v>
      </c>
      <c r="E9" s="25">
        <f t="shared" si="0"/>
        <v>-0.00558659217877095</v>
      </c>
      <c r="F9" s="25" t="e">
        <f t="shared" si="0"/>
        <v>#DIV/0!</v>
      </c>
    </row>
    <row r="10" ht="42" customHeight="1" spans="1:3">
      <c r="A10" s="26" t="s">
        <v>409</v>
      </c>
      <c r="B10" s="26"/>
      <c r="C10" s="26"/>
    </row>
  </sheetData>
  <mergeCells count="8">
    <mergeCell ref="A2:F2"/>
    <mergeCell ref="E4:F4"/>
    <mergeCell ref="C5:D5"/>
    <mergeCell ref="A10:C10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90" workbookViewId="0">
      <selection activeCell="D36" sqref="D36"/>
    </sheetView>
  </sheetViews>
  <sheetFormatPr defaultColWidth="9.14285714285714" defaultRowHeight="12.75"/>
  <cols>
    <col min="1" max="1" width="39.8571428571429" customWidth="1"/>
    <col min="2" max="2" width="13.8571428571429" customWidth="1"/>
    <col min="3" max="3" width="53.1428571428571" customWidth="1"/>
    <col min="4" max="4" width="19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微如尘埃</cp:lastModifiedBy>
  <cp:revision>1</cp:revision>
  <dcterms:created xsi:type="dcterms:W3CDTF">2017-02-08T08:56:00Z</dcterms:created>
  <cp:lastPrinted>2017-06-14T02:39:00Z</cp:lastPrinted>
  <dcterms:modified xsi:type="dcterms:W3CDTF">2017-11-03T01:38:02Z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